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hasta - Nuevos Reportes\2021\"/>
    </mc:Choice>
  </mc:AlternateContent>
  <xr:revisionPtr revIDLastSave="0" documentId="13_ncr:1_{32C57EF1-548E-42ED-B3AE-B6BE838353F6}" xr6:coauthVersionLast="47" xr6:coauthVersionMax="47" xr10:uidLastSave="{00000000-0000-0000-0000-000000000000}"/>
  <bookViews>
    <workbookView xWindow="0" yWindow="0" windowWidth="19200" windowHeight="14760" activeTab="2" xr2:uid="{784E5D24-0E0A-4A1C-AEDB-8C414D77F257}"/>
  </bookViews>
  <sheets>
    <sheet name="P1 Presupuesto Aprobado" sheetId="1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3" l="1"/>
  <c r="I44" i="3"/>
  <c r="I35" i="3"/>
  <c r="I25" i="3"/>
  <c r="I15" i="3"/>
  <c r="I9" i="3"/>
  <c r="P12" i="2"/>
  <c r="P11" i="2"/>
  <c r="P10" i="2"/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22" i="2"/>
  <c r="B22" i="2"/>
  <c r="C21" i="2"/>
  <c r="B21" i="2"/>
  <c r="C10" i="2"/>
  <c r="B10" i="2"/>
  <c r="C81" i="1"/>
  <c r="C78" i="1"/>
  <c r="C75" i="1"/>
  <c r="C70" i="1"/>
  <c r="C67" i="1"/>
  <c r="C62" i="1"/>
  <c r="C52" i="1"/>
  <c r="C45" i="1"/>
  <c r="C36" i="1"/>
  <c r="C26" i="1"/>
  <c r="C22" i="1"/>
  <c r="C21" i="1"/>
  <c r="C10" i="1"/>
  <c r="B81" i="1"/>
  <c r="B78" i="1"/>
  <c r="B75" i="1"/>
  <c r="B62" i="1"/>
  <c r="B67" i="1"/>
  <c r="B70" i="1"/>
  <c r="B52" i="1"/>
  <c r="B45" i="1"/>
  <c r="B36" i="1"/>
  <c r="B26" i="1"/>
  <c r="B22" i="1"/>
  <c r="B21" i="1"/>
  <c r="B16" i="1" s="1"/>
  <c r="B83" i="1" s="1"/>
  <c r="B10" i="1"/>
  <c r="C16" i="2" l="1"/>
  <c r="C83" i="2" s="1"/>
  <c r="B16" i="2"/>
  <c r="B83" i="2" s="1"/>
  <c r="C16" i="1"/>
  <c r="C83" i="1" s="1"/>
  <c r="P82" i="2" l="1"/>
  <c r="O81" i="2"/>
  <c r="N81" i="2"/>
  <c r="M81" i="2"/>
  <c r="L81" i="2"/>
  <c r="K81" i="2"/>
  <c r="J81" i="2"/>
  <c r="I81" i="2"/>
  <c r="H81" i="2"/>
  <c r="G81" i="2"/>
  <c r="F81" i="2"/>
  <c r="E81" i="2"/>
  <c r="D81" i="2"/>
  <c r="P80" i="2"/>
  <c r="P79" i="2"/>
  <c r="O78" i="2"/>
  <c r="N78" i="2"/>
  <c r="M78" i="2"/>
  <c r="L78" i="2"/>
  <c r="K78" i="2"/>
  <c r="J78" i="2"/>
  <c r="I78" i="2"/>
  <c r="H78" i="2"/>
  <c r="G78" i="2"/>
  <c r="F78" i="2"/>
  <c r="E78" i="2"/>
  <c r="D78" i="2"/>
  <c r="P77" i="2"/>
  <c r="P76" i="2"/>
  <c r="O75" i="2"/>
  <c r="N75" i="2"/>
  <c r="M75" i="2"/>
  <c r="L75" i="2"/>
  <c r="K75" i="2"/>
  <c r="J75" i="2"/>
  <c r="I75" i="2"/>
  <c r="H75" i="2"/>
  <c r="G75" i="2"/>
  <c r="F75" i="2"/>
  <c r="E75" i="2"/>
  <c r="D75" i="2"/>
  <c r="P73" i="2"/>
  <c r="P72" i="2"/>
  <c r="P71" i="2"/>
  <c r="O70" i="2"/>
  <c r="N70" i="2"/>
  <c r="M70" i="2"/>
  <c r="L70" i="2"/>
  <c r="K70" i="2"/>
  <c r="J70" i="2"/>
  <c r="I70" i="2"/>
  <c r="H70" i="2"/>
  <c r="G70" i="2"/>
  <c r="F70" i="2"/>
  <c r="E70" i="2"/>
  <c r="D70" i="2"/>
  <c r="P69" i="2"/>
  <c r="P68" i="2"/>
  <c r="O67" i="2"/>
  <c r="N67" i="2"/>
  <c r="M67" i="2"/>
  <c r="L67" i="2"/>
  <c r="K67" i="2"/>
  <c r="J67" i="2"/>
  <c r="I67" i="2"/>
  <c r="H67" i="2"/>
  <c r="G67" i="2"/>
  <c r="F67" i="2"/>
  <c r="E67" i="2"/>
  <c r="D67" i="2"/>
  <c r="P66" i="2"/>
  <c r="P65" i="2"/>
  <c r="P64" i="2"/>
  <c r="P63" i="2"/>
  <c r="O62" i="2"/>
  <c r="N62" i="2"/>
  <c r="M62" i="2"/>
  <c r="L62" i="2"/>
  <c r="K62" i="2"/>
  <c r="J62" i="2"/>
  <c r="I62" i="2"/>
  <c r="H62" i="2"/>
  <c r="G62" i="2"/>
  <c r="F62" i="2"/>
  <c r="E62" i="2"/>
  <c r="D62" i="2"/>
  <c r="P61" i="2"/>
  <c r="P60" i="2"/>
  <c r="P59" i="2"/>
  <c r="P58" i="2"/>
  <c r="P57" i="2"/>
  <c r="P56" i="2"/>
  <c r="P55" i="2"/>
  <c r="P54" i="2"/>
  <c r="P53" i="2"/>
  <c r="O52" i="2"/>
  <c r="N52" i="2"/>
  <c r="M52" i="2"/>
  <c r="L52" i="2"/>
  <c r="K52" i="2"/>
  <c r="J52" i="2"/>
  <c r="I52" i="2"/>
  <c r="H52" i="2"/>
  <c r="G52" i="2"/>
  <c r="F52" i="2"/>
  <c r="E52" i="2"/>
  <c r="D52" i="2"/>
  <c r="P51" i="2"/>
  <c r="P50" i="2"/>
  <c r="P49" i="2"/>
  <c r="P48" i="2"/>
  <c r="P47" i="2"/>
  <c r="P46" i="2"/>
  <c r="O45" i="2"/>
  <c r="N45" i="2"/>
  <c r="M45" i="2"/>
  <c r="L45" i="2"/>
  <c r="K45" i="2"/>
  <c r="J45" i="2"/>
  <c r="I45" i="2"/>
  <c r="H45" i="2"/>
  <c r="G45" i="2"/>
  <c r="F45" i="2"/>
  <c r="E45" i="2"/>
  <c r="D45" i="2"/>
  <c r="P44" i="2"/>
  <c r="P43" i="2"/>
  <c r="P42" i="2"/>
  <c r="P41" i="2"/>
  <c r="P40" i="2"/>
  <c r="P39" i="2"/>
  <c r="P38" i="2"/>
  <c r="P37" i="2"/>
  <c r="O36" i="2"/>
  <c r="N36" i="2"/>
  <c r="M36" i="2"/>
  <c r="L36" i="2"/>
  <c r="K36" i="2"/>
  <c r="J36" i="2"/>
  <c r="I36" i="2"/>
  <c r="H36" i="2"/>
  <c r="G36" i="2"/>
  <c r="F36" i="2"/>
  <c r="E36" i="2"/>
  <c r="D36" i="2"/>
  <c r="P35" i="2"/>
  <c r="P34" i="2"/>
  <c r="P33" i="2"/>
  <c r="P32" i="2"/>
  <c r="P31" i="2"/>
  <c r="P30" i="2"/>
  <c r="P29" i="2"/>
  <c r="P28" i="2"/>
  <c r="P27" i="2"/>
  <c r="O26" i="2"/>
  <c r="N26" i="2"/>
  <c r="M26" i="2"/>
  <c r="L26" i="2"/>
  <c r="K26" i="2"/>
  <c r="J26" i="2"/>
  <c r="I26" i="2"/>
  <c r="H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O16" i="2"/>
  <c r="N16" i="2"/>
  <c r="M16" i="2"/>
  <c r="L16" i="2"/>
  <c r="K16" i="2"/>
  <c r="J16" i="2"/>
  <c r="I16" i="2"/>
  <c r="H16" i="2"/>
  <c r="G16" i="2"/>
  <c r="F16" i="2"/>
  <c r="E16" i="2"/>
  <c r="D16" i="2"/>
  <c r="P15" i="2"/>
  <c r="P14" i="2"/>
  <c r="P13" i="2"/>
  <c r="O10" i="2"/>
  <c r="N10" i="2"/>
  <c r="M10" i="2"/>
  <c r="L10" i="2"/>
  <c r="K10" i="2"/>
  <c r="J10" i="2"/>
  <c r="I10" i="2"/>
  <c r="H10" i="2"/>
  <c r="G10" i="2"/>
  <c r="F10" i="2"/>
  <c r="E10" i="2"/>
  <c r="D10" i="2"/>
  <c r="M82" i="3"/>
  <c r="L82" i="3"/>
  <c r="K82" i="3"/>
  <c r="J82" i="3"/>
  <c r="I82" i="3"/>
  <c r="H82" i="3"/>
  <c r="G82" i="3"/>
  <c r="F82" i="3"/>
  <c r="E82" i="3"/>
  <c r="D82" i="3"/>
  <c r="C82" i="3"/>
  <c r="B82" i="3"/>
  <c r="K80" i="3"/>
  <c r="M80" i="3"/>
  <c r="L80" i="3"/>
  <c r="J80" i="3"/>
  <c r="I80" i="3"/>
  <c r="H80" i="3"/>
  <c r="G80" i="3"/>
  <c r="F80" i="3"/>
  <c r="E80" i="3"/>
  <c r="D80" i="3"/>
  <c r="N80" i="3" s="1"/>
  <c r="C80" i="3"/>
  <c r="B80" i="3"/>
  <c r="M77" i="3"/>
  <c r="L77" i="3"/>
  <c r="K77" i="3"/>
  <c r="J77" i="3"/>
  <c r="I77" i="3"/>
  <c r="H77" i="3"/>
  <c r="G77" i="3"/>
  <c r="F77" i="3"/>
  <c r="E77" i="3"/>
  <c r="D77" i="3"/>
  <c r="N77" i="3" s="1"/>
  <c r="C77" i="3"/>
  <c r="B77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C69" i="3"/>
  <c r="M69" i="3"/>
  <c r="L69" i="3"/>
  <c r="K69" i="3"/>
  <c r="J69" i="3"/>
  <c r="I69" i="3"/>
  <c r="H69" i="3"/>
  <c r="G69" i="3"/>
  <c r="F69" i="3"/>
  <c r="E69" i="3"/>
  <c r="D69" i="3"/>
  <c r="N69" i="3" s="1"/>
  <c r="B69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N51" i="3"/>
  <c r="M51" i="3"/>
  <c r="L51" i="3"/>
  <c r="K51" i="3"/>
  <c r="J51" i="3"/>
  <c r="H51" i="3"/>
  <c r="G51" i="3"/>
  <c r="F51" i="3"/>
  <c r="E51" i="3"/>
  <c r="D51" i="3"/>
  <c r="C51" i="3"/>
  <c r="B51" i="3"/>
  <c r="N44" i="3"/>
  <c r="M44" i="3"/>
  <c r="L44" i="3"/>
  <c r="K44" i="3"/>
  <c r="J44" i="3"/>
  <c r="H44" i="3"/>
  <c r="G44" i="3"/>
  <c r="F44" i="3"/>
  <c r="E44" i="3"/>
  <c r="D44" i="3"/>
  <c r="C44" i="3"/>
  <c r="B44" i="3"/>
  <c r="N35" i="3"/>
  <c r="M35" i="3"/>
  <c r="L35" i="3"/>
  <c r="K35" i="3"/>
  <c r="J35" i="3"/>
  <c r="H35" i="3"/>
  <c r="G35" i="3"/>
  <c r="F35" i="3"/>
  <c r="E35" i="3"/>
  <c r="D35" i="3"/>
  <c r="C35" i="3"/>
  <c r="B35" i="3"/>
  <c r="C25" i="3"/>
  <c r="N25" i="3"/>
  <c r="N15" i="3"/>
  <c r="N9" i="3"/>
  <c r="N82" i="3" s="1"/>
  <c r="M25" i="3"/>
  <c r="L25" i="3"/>
  <c r="K25" i="3"/>
  <c r="J25" i="3"/>
  <c r="H25" i="3"/>
  <c r="G25" i="3"/>
  <c r="F25" i="3"/>
  <c r="E25" i="3"/>
  <c r="D25" i="3"/>
  <c r="B25" i="3"/>
  <c r="C15" i="3"/>
  <c r="B15" i="3"/>
  <c r="L15" i="3"/>
  <c r="M15" i="3"/>
  <c r="K15" i="3"/>
  <c r="J15" i="3"/>
  <c r="H15" i="3"/>
  <c r="G15" i="3"/>
  <c r="F15" i="3"/>
  <c r="E15" i="3"/>
  <c r="D15" i="3"/>
  <c r="M9" i="3"/>
  <c r="L9" i="3"/>
  <c r="K9" i="3"/>
  <c r="J9" i="3"/>
  <c r="H9" i="3"/>
  <c r="G9" i="3"/>
  <c r="F9" i="3"/>
  <c r="E9" i="3"/>
  <c r="D9" i="3"/>
  <c r="C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D83" i="2" l="1"/>
  <c r="H83" i="2"/>
  <c r="L83" i="2"/>
  <c r="P70" i="2"/>
  <c r="E83" i="2"/>
  <c r="M83" i="2"/>
  <c r="P16" i="2"/>
  <c r="P52" i="2"/>
  <c r="F83" i="2"/>
  <c r="J83" i="2"/>
  <c r="N83" i="2"/>
  <c r="P26" i="2"/>
  <c r="P62" i="2"/>
  <c r="P67" i="2"/>
  <c r="I83" i="2"/>
  <c r="P78" i="2"/>
  <c r="G83" i="2"/>
  <c r="K83" i="2"/>
  <c r="O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<sst xmlns="http://schemas.openxmlformats.org/spreadsheetml/2006/main" count="283" uniqueCount="103">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</sst>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166" fontId="8" fillId="0" borderId="0" xfId="3" applyNumberFormat="1" applyFont="1" applyFill="1" applyBorder="1" applyAlignment="1"/>
    <xf numFmtId="166" fontId="8" fillId="0" borderId="0" xfId="3" applyNumberFormat="1" applyFont="1" applyBorder="1"/>
    <xf numFmtId="166" fontId="2" fillId="0" borderId="0" xfId="0" applyNumberFormat="1" applyFont="1"/>
    <xf numFmtId="166" fontId="8" fillId="0" borderId="0" xfId="2" applyNumberFormat="1" applyFont="1" applyFill="1" applyBorder="1"/>
    <xf numFmtId="166" fontId="8" fillId="0" borderId="0" xfId="3" applyNumberFormat="1" applyFont="1" applyFill="1" applyBorder="1"/>
    <xf numFmtId="166" fontId="8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1" applyNumberFormat="1" applyFont="1" applyFill="1" applyAlignment="1">
      <alignment wrapText="1"/>
    </xf>
    <xf numFmtId="166" fontId="0" fillId="0" borderId="0" xfId="0" applyNumberFormat="1"/>
    <xf numFmtId="166" fontId="8" fillId="0" borderId="0" xfId="2" applyNumberFormat="1" applyFont="1" applyFill="1" applyBorder="1" applyAlignment="1"/>
    <xf numFmtId="166" fontId="0" fillId="0" borderId="0" xfId="1" applyNumberFormat="1" applyFont="1" applyFill="1" applyBorder="1" applyAlignment="1">
      <alignment wrapText="1"/>
    </xf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2" borderId="3" xfId="0" applyFont="1" applyFill="1" applyBorder="1" applyAlignment="1">
      <alignment horizontal="left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4" fontId="8" fillId="0" borderId="0" xfId="3" applyFont="1" applyFill="1" applyBorder="1" applyAlignment="1"/>
    <xf numFmtId="164" fontId="8" fillId="0" borderId="0" xfId="3" applyFont="1" applyFill="1" applyBorder="1"/>
  </cellXfs>
  <cellStyles count="4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190499</xdr:rowOff>
    </xdr:from>
    <xdr:to>
      <xdr:col>0</xdr:col>
      <xdr:colOff>1714500</xdr:colOff>
      <xdr:row>3</xdr:row>
      <xdr:rowOff>19049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571499"/>
          <a:ext cx="1638300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152400</xdr:rowOff>
    </xdr:from>
    <xdr:to>
      <xdr:col>2</xdr:col>
      <xdr:colOff>1066801</xdr:colOff>
      <xdr:row>3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101" y="533400"/>
          <a:ext cx="163830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15</xdr:col>
      <xdr:colOff>685800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955621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1:M95"/>
  <sheetViews>
    <sheetView showGridLines="0" zoomScaleNormal="100" workbookViewId="0">
      <selection activeCell="A67" sqref="A67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1" spans="1:13" ht="28.5" customHeight="1" x14ac:dyDescent="0.25">
      <c r="A1" s="34" t="s">
        <v>96</v>
      </c>
      <c r="B1" s="35"/>
      <c r="C1" s="3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32" t="s">
        <v>97</v>
      </c>
      <c r="B2" s="33"/>
      <c r="C2" s="3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1">
        <v>2021</v>
      </c>
      <c r="B3" s="42"/>
      <c r="C3" s="42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36" t="s">
        <v>99</v>
      </c>
      <c r="B4" s="37"/>
      <c r="C4" s="3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36" t="s">
        <v>76</v>
      </c>
      <c r="B5" s="37"/>
      <c r="C5" s="37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38" t="s">
        <v>66</v>
      </c>
      <c r="B7" s="39" t="s">
        <v>92</v>
      </c>
      <c r="C7" s="39" t="s">
        <v>91</v>
      </c>
    </row>
    <row r="8" spans="1:13" ht="23.25" customHeight="1" x14ac:dyDescent="0.25">
      <c r="A8" s="38"/>
      <c r="B8" s="40"/>
      <c r="C8" s="40"/>
    </row>
    <row r="9" spans="1:13" x14ac:dyDescent="0.25">
      <c r="A9" s="1" t="s">
        <v>0</v>
      </c>
      <c r="B9" s="23"/>
      <c r="C9" s="23"/>
    </row>
    <row r="10" spans="1:13" x14ac:dyDescent="0.25">
      <c r="A10" s="3" t="s">
        <v>1</v>
      </c>
      <c r="B10" s="14">
        <f>SUM(B11:B15)</f>
        <v>176250000</v>
      </c>
      <c r="C10" s="14">
        <f>SUM(C11:C15)</f>
        <v>176250000</v>
      </c>
    </row>
    <row r="11" spans="1:13" x14ac:dyDescent="0.25">
      <c r="A11" s="4" t="s">
        <v>2</v>
      </c>
      <c r="B11" s="24">
        <v>144050000</v>
      </c>
      <c r="C11" s="24">
        <v>144050000</v>
      </c>
    </row>
    <row r="12" spans="1:13" x14ac:dyDescent="0.25">
      <c r="A12" s="4" t="s">
        <v>3</v>
      </c>
      <c r="B12" s="24">
        <v>9200000</v>
      </c>
      <c r="C12" s="24">
        <v>9200000</v>
      </c>
    </row>
    <row r="13" spans="1:13" x14ac:dyDescent="0.25">
      <c r="A13" s="4" t="s">
        <v>4</v>
      </c>
      <c r="B13" s="24">
        <v>0</v>
      </c>
      <c r="C13" s="24">
        <v>0</v>
      </c>
    </row>
    <row r="14" spans="1:13" x14ac:dyDescent="0.25">
      <c r="A14" s="4" t="s">
        <v>5</v>
      </c>
      <c r="B14" s="24">
        <v>0</v>
      </c>
      <c r="C14" s="24">
        <v>0</v>
      </c>
    </row>
    <row r="15" spans="1:13" x14ac:dyDescent="0.25">
      <c r="A15" s="4" t="s">
        <v>6</v>
      </c>
      <c r="B15" s="24">
        <v>23000000</v>
      </c>
      <c r="C15" s="24">
        <v>23000000</v>
      </c>
    </row>
    <row r="16" spans="1:13" x14ac:dyDescent="0.25">
      <c r="A16" s="3" t="s">
        <v>7</v>
      </c>
      <c r="B16" s="14">
        <f>SUM(B17:B25)</f>
        <v>233214645</v>
      </c>
      <c r="C16" s="14">
        <f>SUM(C17:C25)</f>
        <v>233214645</v>
      </c>
    </row>
    <row r="17" spans="1:3" x14ac:dyDescent="0.25">
      <c r="A17" s="4" t="s">
        <v>8</v>
      </c>
      <c r="B17" s="24">
        <v>33200000</v>
      </c>
      <c r="C17" s="24">
        <v>33200000</v>
      </c>
    </row>
    <row r="18" spans="1:3" x14ac:dyDescent="0.25">
      <c r="A18" s="4" t="s">
        <v>9</v>
      </c>
      <c r="B18" s="24">
        <v>6500000</v>
      </c>
      <c r="C18" s="24">
        <v>6500000</v>
      </c>
    </row>
    <row r="19" spans="1:3" x14ac:dyDescent="0.25">
      <c r="A19" s="4" t="s">
        <v>10</v>
      </c>
      <c r="B19" s="24">
        <v>5500000</v>
      </c>
      <c r="C19" s="24">
        <v>5500000</v>
      </c>
    </row>
    <row r="20" spans="1:3" x14ac:dyDescent="0.25">
      <c r="A20" s="4" t="s">
        <v>11</v>
      </c>
      <c r="B20" s="24">
        <v>0</v>
      </c>
      <c r="C20" s="24">
        <v>0</v>
      </c>
    </row>
    <row r="21" spans="1:3" x14ac:dyDescent="0.25">
      <c r="A21" s="4" t="s">
        <v>12</v>
      </c>
      <c r="B21" s="24">
        <f>1500000+4000000</f>
        <v>5500000</v>
      </c>
      <c r="C21" s="24">
        <f>1500000+4000000</f>
        <v>5500000</v>
      </c>
    </row>
    <row r="22" spans="1:3" x14ac:dyDescent="0.25">
      <c r="A22" s="4" t="s">
        <v>13</v>
      </c>
      <c r="B22" s="24">
        <f>15000000+4000000</f>
        <v>19000000</v>
      </c>
      <c r="C22" s="24">
        <f>15000000+4000000</f>
        <v>19000000</v>
      </c>
    </row>
    <row r="23" spans="1:3" x14ac:dyDescent="0.25">
      <c r="A23" s="4" t="s">
        <v>14</v>
      </c>
      <c r="B23" s="24">
        <v>2500000</v>
      </c>
      <c r="C23" s="24">
        <v>2500000</v>
      </c>
    </row>
    <row r="24" spans="1:3" x14ac:dyDescent="0.25">
      <c r="A24" s="4" t="s">
        <v>15</v>
      </c>
      <c r="B24" s="24">
        <v>156014645</v>
      </c>
      <c r="C24" s="24">
        <v>156014645</v>
      </c>
    </row>
    <row r="25" spans="1:3" x14ac:dyDescent="0.25">
      <c r="A25" s="4" t="s">
        <v>16</v>
      </c>
      <c r="B25" s="24">
        <v>5000000</v>
      </c>
      <c r="C25" s="24">
        <v>5000000</v>
      </c>
    </row>
    <row r="26" spans="1:3" x14ac:dyDescent="0.25">
      <c r="A26" s="3" t="s">
        <v>17</v>
      </c>
      <c r="B26" s="14">
        <f>SUM(B27:B35)</f>
        <v>23450000</v>
      </c>
      <c r="C26" s="14">
        <f>SUM(C27:C35)</f>
        <v>23450000</v>
      </c>
    </row>
    <row r="27" spans="1:3" x14ac:dyDescent="0.25">
      <c r="A27" s="4" t="s">
        <v>18</v>
      </c>
      <c r="B27" s="24">
        <v>5500000</v>
      </c>
      <c r="C27" s="24">
        <v>5500000</v>
      </c>
    </row>
    <row r="28" spans="1:3" x14ac:dyDescent="0.25">
      <c r="A28" s="4" t="s">
        <v>19</v>
      </c>
      <c r="B28" s="24">
        <v>150000</v>
      </c>
      <c r="C28" s="24">
        <v>150000</v>
      </c>
    </row>
    <row r="29" spans="1:3" x14ac:dyDescent="0.25">
      <c r="A29" s="4" t="s">
        <v>20</v>
      </c>
      <c r="B29" s="24">
        <v>400000</v>
      </c>
      <c r="C29" s="24">
        <v>400000</v>
      </c>
    </row>
    <row r="30" spans="1:3" x14ac:dyDescent="0.25">
      <c r="A30" s="4" t="s">
        <v>21</v>
      </c>
      <c r="B30" s="24">
        <v>0</v>
      </c>
      <c r="C30" s="24">
        <v>0</v>
      </c>
    </row>
    <row r="31" spans="1:3" x14ac:dyDescent="0.25">
      <c r="A31" s="4" t="s">
        <v>22</v>
      </c>
      <c r="B31" s="24">
        <v>0</v>
      </c>
      <c r="C31" s="24">
        <v>0</v>
      </c>
    </row>
    <row r="32" spans="1:3" x14ac:dyDescent="0.25">
      <c r="A32" s="4" t="s">
        <v>23</v>
      </c>
      <c r="B32" s="24">
        <v>0</v>
      </c>
      <c r="C32" s="24">
        <v>0</v>
      </c>
    </row>
    <row r="33" spans="1:3" x14ac:dyDescent="0.25">
      <c r="A33" s="4" t="s">
        <v>24</v>
      </c>
      <c r="B33" s="24">
        <v>9000000</v>
      </c>
      <c r="C33" s="24">
        <v>9000000</v>
      </c>
    </row>
    <row r="34" spans="1:3" x14ac:dyDescent="0.25">
      <c r="A34" s="4" t="s">
        <v>25</v>
      </c>
      <c r="B34" s="24">
        <v>0</v>
      </c>
      <c r="C34" s="24">
        <v>0</v>
      </c>
    </row>
    <row r="35" spans="1:3" x14ac:dyDescent="0.25">
      <c r="A35" s="4" t="s">
        <v>26</v>
      </c>
      <c r="B35" s="24">
        <v>8400000</v>
      </c>
      <c r="C35" s="24">
        <v>8400000</v>
      </c>
    </row>
    <row r="36" spans="1:3" x14ac:dyDescent="0.25">
      <c r="A36" s="3" t="s">
        <v>27</v>
      </c>
      <c r="B36" s="14">
        <f>SUM(B37:B44)</f>
        <v>6000000</v>
      </c>
      <c r="C36" s="14">
        <f>SUM(C37:C44)</f>
        <v>6000000</v>
      </c>
    </row>
    <row r="37" spans="1:3" x14ac:dyDescent="0.25">
      <c r="A37" s="4" t="s">
        <v>28</v>
      </c>
      <c r="B37" s="24">
        <v>6000000</v>
      </c>
      <c r="C37" s="24">
        <v>6000000</v>
      </c>
    </row>
    <row r="38" spans="1:3" x14ac:dyDescent="0.25">
      <c r="A38" s="4" t="s">
        <v>29</v>
      </c>
      <c r="B38" s="24">
        <v>0</v>
      </c>
      <c r="C38" s="24">
        <v>0</v>
      </c>
    </row>
    <row r="39" spans="1:3" x14ac:dyDescent="0.25">
      <c r="A39" s="4" t="s">
        <v>30</v>
      </c>
      <c r="B39" s="24">
        <v>0</v>
      </c>
      <c r="C39" s="24">
        <v>0</v>
      </c>
    </row>
    <row r="40" spans="1:3" x14ac:dyDescent="0.25">
      <c r="A40" s="4" t="s">
        <v>31</v>
      </c>
      <c r="B40" s="24">
        <v>0</v>
      </c>
      <c r="C40" s="24">
        <v>0</v>
      </c>
    </row>
    <row r="41" spans="1:3" x14ac:dyDescent="0.25">
      <c r="A41" s="4" t="s">
        <v>32</v>
      </c>
      <c r="B41" s="24">
        <v>0</v>
      </c>
      <c r="C41" s="24">
        <v>0</v>
      </c>
    </row>
    <row r="42" spans="1:3" x14ac:dyDescent="0.25">
      <c r="A42" s="4" t="s">
        <v>33</v>
      </c>
      <c r="B42" s="24">
        <v>0</v>
      </c>
      <c r="C42" s="24">
        <v>0</v>
      </c>
    </row>
    <row r="43" spans="1:3" x14ac:dyDescent="0.25">
      <c r="A43" s="4" t="s">
        <v>34</v>
      </c>
      <c r="B43" s="24">
        <v>0</v>
      </c>
      <c r="C43" s="24">
        <v>0</v>
      </c>
    </row>
    <row r="44" spans="1:3" x14ac:dyDescent="0.25">
      <c r="A44" s="4" t="s">
        <v>35</v>
      </c>
      <c r="B44" s="24">
        <v>0</v>
      </c>
      <c r="C44" s="24">
        <v>0</v>
      </c>
    </row>
    <row r="45" spans="1:3" x14ac:dyDescent="0.25">
      <c r="A45" s="3" t="s">
        <v>36</v>
      </c>
      <c r="B45" s="14">
        <f>SUM(B46:B51)</f>
        <v>0</v>
      </c>
      <c r="C45" s="14">
        <f>SUM(C46:C51)</f>
        <v>0</v>
      </c>
    </row>
    <row r="46" spans="1:3" x14ac:dyDescent="0.25">
      <c r="A46" s="4" t="s">
        <v>37</v>
      </c>
      <c r="B46" s="24">
        <v>0</v>
      </c>
      <c r="C46" s="24">
        <v>0</v>
      </c>
    </row>
    <row r="47" spans="1:3" x14ac:dyDescent="0.25">
      <c r="A47" s="4" t="s">
        <v>38</v>
      </c>
      <c r="B47" s="24">
        <v>0</v>
      </c>
      <c r="C47" s="24">
        <v>0</v>
      </c>
    </row>
    <row r="48" spans="1:3" x14ac:dyDescent="0.25">
      <c r="A48" s="4" t="s">
        <v>39</v>
      </c>
      <c r="B48" s="24">
        <v>0</v>
      </c>
      <c r="C48" s="24">
        <v>0</v>
      </c>
    </row>
    <row r="49" spans="1:3" x14ac:dyDescent="0.25">
      <c r="A49" s="4" t="s">
        <v>40</v>
      </c>
      <c r="B49" s="24">
        <v>0</v>
      </c>
      <c r="C49" s="24">
        <v>0</v>
      </c>
    </row>
    <row r="50" spans="1:3" x14ac:dyDescent="0.25">
      <c r="A50" s="4" t="s">
        <v>41</v>
      </c>
      <c r="B50" s="24">
        <v>0</v>
      </c>
      <c r="C50" s="24">
        <v>0</v>
      </c>
    </row>
    <row r="51" spans="1:3" x14ac:dyDescent="0.25">
      <c r="A51" s="4" t="s">
        <v>42</v>
      </c>
      <c r="B51" s="24">
        <v>0</v>
      </c>
      <c r="C51" s="24">
        <v>0</v>
      </c>
    </row>
    <row r="52" spans="1:3" x14ac:dyDescent="0.25">
      <c r="A52" s="3" t="s">
        <v>43</v>
      </c>
      <c r="B52" s="14">
        <f>SUM(B53:B61)</f>
        <v>6440717</v>
      </c>
      <c r="C52" s="14">
        <f>SUM(C53:C61)</f>
        <v>6440717</v>
      </c>
    </row>
    <row r="53" spans="1:3" x14ac:dyDescent="0.25">
      <c r="A53" s="4" t="s">
        <v>44</v>
      </c>
      <c r="B53" s="24">
        <v>1440717</v>
      </c>
      <c r="C53" s="24">
        <v>1440717</v>
      </c>
    </row>
    <row r="54" spans="1:3" x14ac:dyDescent="0.25">
      <c r="A54" s="4" t="s">
        <v>45</v>
      </c>
      <c r="B54" s="24">
        <v>1000000</v>
      </c>
      <c r="C54" s="24">
        <v>1000000</v>
      </c>
    </row>
    <row r="55" spans="1:3" x14ac:dyDescent="0.25">
      <c r="A55" s="4" t="s">
        <v>46</v>
      </c>
      <c r="B55" s="24">
        <v>0</v>
      </c>
      <c r="C55" s="24">
        <v>0</v>
      </c>
    </row>
    <row r="56" spans="1:3" x14ac:dyDescent="0.25">
      <c r="A56" s="4" t="s">
        <v>47</v>
      </c>
      <c r="B56" s="24">
        <v>3000000</v>
      </c>
      <c r="C56" s="24">
        <v>3000000</v>
      </c>
    </row>
    <row r="57" spans="1:3" x14ac:dyDescent="0.25">
      <c r="A57" s="4" t="s">
        <v>48</v>
      </c>
      <c r="B57" s="24">
        <v>0</v>
      </c>
      <c r="C57" s="24">
        <v>0</v>
      </c>
    </row>
    <row r="58" spans="1:3" x14ac:dyDescent="0.25">
      <c r="A58" s="4" t="s">
        <v>49</v>
      </c>
      <c r="B58" s="24">
        <v>0</v>
      </c>
      <c r="C58" s="24">
        <v>0</v>
      </c>
    </row>
    <row r="59" spans="1:3" x14ac:dyDescent="0.25">
      <c r="A59" s="4" t="s">
        <v>50</v>
      </c>
      <c r="B59" s="24">
        <v>0</v>
      </c>
      <c r="C59" s="24">
        <v>0</v>
      </c>
    </row>
    <row r="60" spans="1:3" x14ac:dyDescent="0.25">
      <c r="A60" s="4" t="s">
        <v>51</v>
      </c>
      <c r="B60" s="24">
        <v>1000000</v>
      </c>
      <c r="C60" s="24">
        <v>1000000</v>
      </c>
    </row>
    <row r="61" spans="1:3" x14ac:dyDescent="0.25">
      <c r="A61" s="4" t="s">
        <v>52</v>
      </c>
      <c r="B61" s="24">
        <v>0</v>
      </c>
      <c r="C61" s="24">
        <v>0</v>
      </c>
    </row>
    <row r="62" spans="1:3" x14ac:dyDescent="0.25">
      <c r="A62" s="3" t="s">
        <v>53</v>
      </c>
      <c r="B62" s="14">
        <f>SUM(B63:B66)</f>
        <v>0</v>
      </c>
      <c r="C62" s="14">
        <f>SUM(C63:C66)</f>
        <v>0</v>
      </c>
    </row>
    <row r="63" spans="1:3" x14ac:dyDescent="0.25">
      <c r="A63" s="4" t="s">
        <v>54</v>
      </c>
      <c r="B63" s="24">
        <v>0</v>
      </c>
      <c r="C63" s="24">
        <v>0</v>
      </c>
    </row>
    <row r="64" spans="1:3" x14ac:dyDescent="0.25">
      <c r="A64" s="4" t="s">
        <v>55</v>
      </c>
      <c r="B64" s="24">
        <v>0</v>
      </c>
      <c r="C64" s="24">
        <v>0</v>
      </c>
    </row>
    <row r="65" spans="1:3" x14ac:dyDescent="0.25">
      <c r="A65" s="4" t="s">
        <v>56</v>
      </c>
      <c r="B65" s="24">
        <v>0</v>
      </c>
      <c r="C65" s="24">
        <v>0</v>
      </c>
    </row>
    <row r="66" spans="1:3" x14ac:dyDescent="0.25">
      <c r="A66" s="4" t="s">
        <v>57</v>
      </c>
      <c r="B66" s="24">
        <v>0</v>
      </c>
      <c r="C66" s="24">
        <v>0</v>
      </c>
    </row>
    <row r="67" spans="1:3" x14ac:dyDescent="0.25">
      <c r="A67" s="3" t="s">
        <v>58</v>
      </c>
      <c r="B67" s="14">
        <f>SUM(B68:B69)</f>
        <v>0</v>
      </c>
      <c r="C67" s="14">
        <f>SUM(C68:C69)</f>
        <v>0</v>
      </c>
    </row>
    <row r="68" spans="1:3" x14ac:dyDescent="0.25">
      <c r="A68" s="4" t="s">
        <v>59</v>
      </c>
      <c r="B68" s="24">
        <v>0</v>
      </c>
      <c r="C68" s="24">
        <v>0</v>
      </c>
    </row>
    <row r="69" spans="1:3" x14ac:dyDescent="0.25">
      <c r="A69" s="4" t="s">
        <v>60</v>
      </c>
      <c r="B69" s="24">
        <v>0</v>
      </c>
      <c r="C69" s="24">
        <v>0</v>
      </c>
    </row>
    <row r="70" spans="1:3" x14ac:dyDescent="0.25">
      <c r="A70" s="3" t="s">
        <v>61</v>
      </c>
      <c r="B70" s="14">
        <f>SUM(B71:B73)</f>
        <v>0</v>
      </c>
      <c r="C70" s="14">
        <f>SUM(C71:C73)</f>
        <v>0</v>
      </c>
    </row>
    <row r="71" spans="1:3" x14ac:dyDescent="0.25">
      <c r="A71" s="4" t="s">
        <v>62</v>
      </c>
      <c r="B71" s="24">
        <v>0</v>
      </c>
      <c r="C71" s="24">
        <v>0</v>
      </c>
    </row>
    <row r="72" spans="1:3" x14ac:dyDescent="0.25">
      <c r="A72" s="4" t="s">
        <v>63</v>
      </c>
      <c r="B72" s="24">
        <v>0</v>
      </c>
      <c r="C72" s="24">
        <v>0</v>
      </c>
    </row>
    <row r="73" spans="1:3" x14ac:dyDescent="0.25">
      <c r="A73" s="4" t="s">
        <v>64</v>
      </c>
      <c r="B73" s="24">
        <v>0</v>
      </c>
      <c r="C73" s="24">
        <v>0</v>
      </c>
    </row>
    <row r="74" spans="1:3" x14ac:dyDescent="0.25">
      <c r="A74" s="1" t="s">
        <v>67</v>
      </c>
      <c r="B74" s="23"/>
      <c r="C74" s="23"/>
    </row>
    <row r="75" spans="1:3" x14ac:dyDescent="0.25">
      <c r="A75" s="3" t="s">
        <v>68</v>
      </c>
      <c r="B75" s="14">
        <f>SUM(B76:B77)</f>
        <v>0</v>
      </c>
      <c r="C75" s="14">
        <f>SUM(C76:C77)</f>
        <v>0</v>
      </c>
    </row>
    <row r="76" spans="1:3" x14ac:dyDescent="0.25">
      <c r="A76" s="4" t="s">
        <v>69</v>
      </c>
      <c r="B76" s="24">
        <v>0</v>
      </c>
      <c r="C76" s="24">
        <v>0</v>
      </c>
    </row>
    <row r="77" spans="1:3" x14ac:dyDescent="0.25">
      <c r="A77" s="4" t="s">
        <v>70</v>
      </c>
      <c r="B77" s="24">
        <v>0</v>
      </c>
      <c r="C77" s="24">
        <v>0</v>
      </c>
    </row>
    <row r="78" spans="1:3" x14ac:dyDescent="0.25">
      <c r="A78" s="3" t="s">
        <v>71</v>
      </c>
      <c r="B78" s="14">
        <f>SUM(B79:B80)</f>
        <v>0</v>
      </c>
      <c r="C78" s="14">
        <f>SUM(C79:C80)</f>
        <v>0</v>
      </c>
    </row>
    <row r="79" spans="1:3" x14ac:dyDescent="0.25">
      <c r="A79" s="4" t="s">
        <v>72</v>
      </c>
      <c r="B79" s="24">
        <v>0</v>
      </c>
      <c r="C79" s="24">
        <v>0</v>
      </c>
    </row>
    <row r="80" spans="1:3" x14ac:dyDescent="0.25">
      <c r="A80" s="4" t="s">
        <v>73</v>
      </c>
      <c r="B80" s="24">
        <v>0</v>
      </c>
      <c r="C80" s="24">
        <v>0</v>
      </c>
    </row>
    <row r="81" spans="1:3" x14ac:dyDescent="0.25">
      <c r="A81" s="3" t="s">
        <v>74</v>
      </c>
      <c r="B81" s="14">
        <f>SUM(B82:B82)</f>
        <v>0</v>
      </c>
      <c r="C81" s="14">
        <f>SUM(C82:C82)</f>
        <v>0</v>
      </c>
    </row>
    <row r="82" spans="1:3" x14ac:dyDescent="0.25">
      <c r="A82" s="4" t="s">
        <v>75</v>
      </c>
      <c r="B82" s="24">
        <v>0</v>
      </c>
      <c r="C82" s="24">
        <v>0</v>
      </c>
    </row>
    <row r="83" spans="1:3" x14ac:dyDescent="0.25">
      <c r="A83" s="30" t="s">
        <v>65</v>
      </c>
      <c r="B83" s="31">
        <f>B10+B16+B26+B36+B45+B52+B62+B67+B70+B75+B78+B81</f>
        <v>445355362</v>
      </c>
      <c r="C83" s="31">
        <f>C10+C16+C26+C36+C45+C52+C62+C67+C70+C75+C78+C81</f>
        <v>445355362</v>
      </c>
    </row>
    <row r="85" spans="1:3" ht="15.75" thickBot="1" x14ac:dyDescent="0.3"/>
    <row r="86" spans="1:3" ht="26.25" customHeight="1" thickBot="1" x14ac:dyDescent="0.3">
      <c r="A86" s="11" t="s">
        <v>93</v>
      </c>
    </row>
    <row r="87" spans="1:3" ht="33.75" customHeight="1" thickBot="1" x14ac:dyDescent="0.3">
      <c r="A87" s="9" t="s">
        <v>94</v>
      </c>
    </row>
    <row r="88" spans="1:3" ht="45.75" thickBot="1" x14ac:dyDescent="0.3">
      <c r="A88" s="10" t="s">
        <v>95</v>
      </c>
    </row>
    <row r="93" spans="1:3" x14ac:dyDescent="0.25">
      <c r="A93" s="25" t="s">
        <v>100</v>
      </c>
    </row>
    <row r="94" spans="1:3" x14ac:dyDescent="0.25">
      <c r="A94" s="25" t="s">
        <v>101</v>
      </c>
    </row>
    <row r="95" spans="1:3" x14ac:dyDescent="0.25">
      <c r="A95" s="25" t="s">
        <v>102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89"/>
  <sheetViews>
    <sheetView showGridLines="0" zoomScaleNormal="100" zoomScaleSheetLayoutView="40" workbookViewId="0">
      <pane xSplit="1" ySplit="8" topLeftCell="K44" activePane="bottomRight" state="frozen"/>
      <selection pane="topRight" activeCell="B1" sqref="B1"/>
      <selection pane="bottomLeft" activeCell="A9" sqref="A9"/>
      <selection pane="bottomRight" activeCell="L68" sqref="L68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11" width="15.5703125" bestFit="1" customWidth="1"/>
    <col min="13" max="13" width="8.140625" bestFit="1" customWidth="1"/>
    <col min="15" max="15" width="10.140625" bestFit="1" customWidth="1"/>
    <col min="16" max="16" width="16.7109375" bestFit="1" customWidth="1"/>
  </cols>
  <sheetData>
    <row r="1" spans="1:16" ht="28.5" x14ac:dyDescent="0.25">
      <c r="A1" s="34" t="s">
        <v>96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" customHeight="1" x14ac:dyDescent="0.25">
      <c r="A2" s="32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75" x14ac:dyDescent="0.25">
      <c r="A3" s="41">
        <v>2021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75" customHeight="1" x14ac:dyDescent="0.25">
      <c r="A4" s="36" t="s">
        <v>98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customHeight="1" x14ac:dyDescent="0.25">
      <c r="A5" s="37" t="s">
        <v>76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7" spans="1:16" s="26" customFormat="1" ht="25.5" customHeight="1" x14ac:dyDescent="0.25">
      <c r="A7" s="38" t="s">
        <v>66</v>
      </c>
      <c r="B7" s="39" t="s">
        <v>92</v>
      </c>
      <c r="C7" s="39" t="s">
        <v>91</v>
      </c>
      <c r="D7" s="43" t="s">
        <v>90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s="26" customFormat="1" x14ac:dyDescent="0.25">
      <c r="A8" s="38"/>
      <c r="B8" s="40"/>
      <c r="C8" s="40"/>
      <c r="D8" s="28" t="s">
        <v>78</v>
      </c>
      <c r="E8" s="28" t="s">
        <v>79</v>
      </c>
      <c r="F8" s="28" t="s">
        <v>80</v>
      </c>
      <c r="G8" s="28" t="s">
        <v>81</v>
      </c>
      <c r="H8" s="29" t="s">
        <v>82</v>
      </c>
      <c r="I8" s="28" t="s">
        <v>83</v>
      </c>
      <c r="J8" s="29" t="s">
        <v>84</v>
      </c>
      <c r="K8" s="28" t="s">
        <v>85</v>
      </c>
      <c r="L8" s="28" t="s">
        <v>86</v>
      </c>
      <c r="M8" s="28" t="s">
        <v>87</v>
      </c>
      <c r="N8" s="28" t="s">
        <v>88</v>
      </c>
      <c r="O8" s="29" t="s">
        <v>89</v>
      </c>
      <c r="P8" s="28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4">
        <f>SUM(B11:B15)</f>
        <v>176250000</v>
      </c>
      <c r="C10" s="14">
        <f>SUM(C11:C15)</f>
        <v>176250000</v>
      </c>
      <c r="D10" s="14">
        <f>SUM(D11:D15)</f>
        <v>10172112.59</v>
      </c>
      <c r="E10" s="14">
        <f t="shared" ref="E10:N10" si="0">SUM(E11:E15)</f>
        <v>10101353.529999999</v>
      </c>
      <c r="F10" s="14">
        <f t="shared" si="0"/>
        <v>16881916.059999999</v>
      </c>
      <c r="G10" s="14">
        <f t="shared" si="0"/>
        <v>13009651.469999999</v>
      </c>
      <c r="H10" s="14">
        <f t="shared" si="0"/>
        <v>10874670.620000001</v>
      </c>
      <c r="I10" s="14">
        <f t="shared" si="0"/>
        <v>17005570.239999998</v>
      </c>
      <c r="J10" s="14">
        <f>SUM(J11:J15)</f>
        <v>12996065.08</v>
      </c>
      <c r="K10" s="14">
        <f>SUM(K11:K15)</f>
        <v>12229655.48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>SUM(O11:O15)</f>
        <v>0</v>
      </c>
      <c r="P10" s="14">
        <f>SUM(D10:O10)</f>
        <v>103270995.06999999</v>
      </c>
    </row>
    <row r="11" spans="1:16" x14ac:dyDescent="0.25">
      <c r="A11" s="4" t="s">
        <v>2</v>
      </c>
      <c r="B11" s="24">
        <v>144050000</v>
      </c>
      <c r="C11" s="24">
        <v>144050000</v>
      </c>
      <c r="D11" s="15">
        <v>8408115</v>
      </c>
      <c r="E11" s="16">
        <v>8346390</v>
      </c>
      <c r="F11" s="17">
        <v>14441823.41</v>
      </c>
      <c r="G11" s="18">
        <v>10840711.93</v>
      </c>
      <c r="H11" s="12">
        <v>7576165</v>
      </c>
      <c r="I11" s="13">
        <v>14227272.369999999</v>
      </c>
      <c r="J11" s="12">
        <v>10447620</v>
      </c>
      <c r="K11" s="16">
        <v>10006150</v>
      </c>
      <c r="L11" s="19">
        <v>0</v>
      </c>
      <c r="M11" s="19">
        <v>0</v>
      </c>
      <c r="N11" s="19">
        <v>0</v>
      </c>
      <c r="O11" s="19">
        <v>0</v>
      </c>
      <c r="P11" s="20">
        <f>SUM(D11:O11)</f>
        <v>84294247.710000008</v>
      </c>
    </row>
    <row r="12" spans="1:16" x14ac:dyDescent="0.25">
      <c r="A12" s="4" t="s">
        <v>3</v>
      </c>
      <c r="B12" s="24">
        <v>9200000</v>
      </c>
      <c r="C12" s="24">
        <v>9200000</v>
      </c>
      <c r="D12" s="21">
        <v>512000</v>
      </c>
      <c r="E12" s="12">
        <v>512000</v>
      </c>
      <c r="F12" s="12">
        <v>946000</v>
      </c>
      <c r="G12" s="18">
        <v>729000</v>
      </c>
      <c r="H12" s="12">
        <v>2174000</v>
      </c>
      <c r="I12" s="13">
        <v>729000</v>
      </c>
      <c r="J12" s="12">
        <v>995000</v>
      </c>
      <c r="K12" s="16">
        <v>729000</v>
      </c>
      <c r="L12" s="19">
        <v>0</v>
      </c>
      <c r="M12" s="19">
        <v>0</v>
      </c>
      <c r="N12" s="19">
        <v>0</v>
      </c>
      <c r="O12" s="19">
        <v>0</v>
      </c>
      <c r="P12" s="20">
        <f>SUM(D12:O12)</f>
        <v>7326000</v>
      </c>
    </row>
    <row r="13" spans="1:16" x14ac:dyDescent="0.25">
      <c r="A13" s="4" t="s">
        <v>4</v>
      </c>
      <c r="B13" s="24">
        <v>0</v>
      </c>
      <c r="C13" s="24">
        <v>0</v>
      </c>
      <c r="D13" s="22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0">
        <f>SUM(D13:O13)</f>
        <v>0</v>
      </c>
    </row>
    <row r="14" spans="1:16" x14ac:dyDescent="0.25">
      <c r="A14" s="4" t="s">
        <v>5</v>
      </c>
      <c r="B14" s="24">
        <v>0</v>
      </c>
      <c r="C14" s="24">
        <v>0</v>
      </c>
      <c r="D14" s="22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20">
        <f>SUM(D14:O14)</f>
        <v>0</v>
      </c>
    </row>
    <row r="15" spans="1:16" x14ac:dyDescent="0.25">
      <c r="A15" s="4" t="s">
        <v>6</v>
      </c>
      <c r="B15" s="24">
        <v>23000000</v>
      </c>
      <c r="C15" s="24">
        <v>23000000</v>
      </c>
      <c r="D15" s="15">
        <v>1251997.5900000001</v>
      </c>
      <c r="E15" s="16">
        <v>1242963.53</v>
      </c>
      <c r="F15" s="17">
        <v>1494092.6500000001</v>
      </c>
      <c r="G15" s="18">
        <v>1439939.54</v>
      </c>
      <c r="H15" s="12">
        <v>1124505.6200000001</v>
      </c>
      <c r="I15" s="13">
        <v>2049297.8700000003</v>
      </c>
      <c r="J15" s="12">
        <v>1553445.08</v>
      </c>
      <c r="K15" s="16">
        <v>1494505.48</v>
      </c>
      <c r="L15" s="19">
        <v>0</v>
      </c>
      <c r="M15" s="19">
        <v>0</v>
      </c>
      <c r="N15" s="19">
        <v>0</v>
      </c>
      <c r="O15" s="19">
        <v>0</v>
      </c>
      <c r="P15" s="20">
        <f>SUM(D15:O15)</f>
        <v>11650747.360000001</v>
      </c>
    </row>
    <row r="16" spans="1:16" x14ac:dyDescent="0.25">
      <c r="A16" s="3" t="s">
        <v>7</v>
      </c>
      <c r="B16" s="14">
        <f>SUM(B17:B25)</f>
        <v>233214645</v>
      </c>
      <c r="C16" s="14">
        <f>SUM(C17:C25)</f>
        <v>233214645</v>
      </c>
      <c r="D16" s="14">
        <f>SUM(D17:D25)</f>
        <v>1199674.4200000002</v>
      </c>
      <c r="E16" s="14">
        <f>SUM(E17:E25)</f>
        <v>4511526.8499999996</v>
      </c>
      <c r="F16" s="14">
        <f t="shared" ref="F16:M16" si="1">SUM(F17:F25)</f>
        <v>43874895.259999998</v>
      </c>
      <c r="G16" s="14">
        <f t="shared" si="1"/>
        <v>4341425.75</v>
      </c>
      <c r="H16" s="14">
        <f t="shared" si="1"/>
        <v>26446445.640000001</v>
      </c>
      <c r="I16" s="14">
        <f t="shared" si="1"/>
        <v>2168539.37</v>
      </c>
      <c r="J16" s="14">
        <f t="shared" si="1"/>
        <v>26657323.722999997</v>
      </c>
      <c r="K16" s="14">
        <f>SUM(K17:K25)</f>
        <v>3266212.4810000001</v>
      </c>
      <c r="L16" s="14">
        <f t="shared" si="1"/>
        <v>0</v>
      </c>
      <c r="M16" s="14">
        <f t="shared" si="1"/>
        <v>0</v>
      </c>
      <c r="N16" s="14">
        <f>SUM(N17:N25)</f>
        <v>0</v>
      </c>
      <c r="O16" s="14">
        <f>SUM(O17:O25)</f>
        <v>0</v>
      </c>
      <c r="P16" s="14">
        <f>SUM(D16:O16)</f>
        <v>112466043.49400002</v>
      </c>
    </row>
    <row r="17" spans="1:16" x14ac:dyDescent="0.25">
      <c r="A17" s="4" t="s">
        <v>8</v>
      </c>
      <c r="B17" s="24">
        <v>33200000</v>
      </c>
      <c r="C17" s="24">
        <v>33200000</v>
      </c>
      <c r="D17" s="21">
        <v>1199674.4200000002</v>
      </c>
      <c r="E17" s="21">
        <v>2292562.85</v>
      </c>
      <c r="F17" s="12">
        <v>2673413.2600000002</v>
      </c>
      <c r="G17" s="18">
        <v>2864702.48</v>
      </c>
      <c r="H17" s="12">
        <v>2045296.98</v>
      </c>
      <c r="I17" s="13">
        <v>2123539.37</v>
      </c>
      <c r="J17" s="12">
        <v>4384359.7329999991</v>
      </c>
      <c r="K17" s="16">
        <v>1970452.9310000001</v>
      </c>
      <c r="L17" s="19">
        <v>0</v>
      </c>
      <c r="M17" s="19">
        <v>0</v>
      </c>
      <c r="N17" s="19">
        <v>0</v>
      </c>
      <c r="O17" s="19">
        <v>0</v>
      </c>
      <c r="P17" s="20">
        <f>SUM(D17:O17)</f>
        <v>19554002.024000004</v>
      </c>
    </row>
    <row r="18" spans="1:16" x14ac:dyDescent="0.25">
      <c r="A18" s="4" t="s">
        <v>9</v>
      </c>
      <c r="B18" s="24">
        <v>6500000</v>
      </c>
      <c r="C18" s="24">
        <v>6500000</v>
      </c>
      <c r="D18" s="19">
        <v>0</v>
      </c>
      <c r="E18" s="19">
        <v>0</v>
      </c>
      <c r="F18" s="21">
        <v>92000</v>
      </c>
      <c r="G18" s="18">
        <v>46000</v>
      </c>
      <c r="H18" s="12">
        <v>66666.66</v>
      </c>
      <c r="I18" s="19">
        <v>0</v>
      </c>
      <c r="J18" s="12">
        <v>53999.990000000005</v>
      </c>
      <c r="K18" s="16">
        <v>20666.66</v>
      </c>
      <c r="L18" s="19">
        <v>0</v>
      </c>
      <c r="M18" s="19">
        <v>0</v>
      </c>
      <c r="N18" s="19">
        <v>0</v>
      </c>
      <c r="O18" s="19">
        <v>0</v>
      </c>
      <c r="P18" s="20">
        <f>SUM(D18:O18)</f>
        <v>279333.31</v>
      </c>
    </row>
    <row r="19" spans="1:16" x14ac:dyDescent="0.25">
      <c r="A19" s="4" t="s">
        <v>10</v>
      </c>
      <c r="B19" s="24">
        <v>5500000</v>
      </c>
      <c r="C19" s="24">
        <v>5500000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SUM(D19:O19)</f>
        <v>0</v>
      </c>
    </row>
    <row r="20" spans="1:16" x14ac:dyDescent="0.25">
      <c r="A20" s="4" t="s">
        <v>11</v>
      </c>
      <c r="B20" s="24">
        <v>0</v>
      </c>
      <c r="C20" s="24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/>
      <c r="K20" s="46">
        <v>19976.75</v>
      </c>
      <c r="L20" s="19">
        <v>0</v>
      </c>
      <c r="M20" s="19">
        <v>0</v>
      </c>
      <c r="N20" s="19">
        <v>0</v>
      </c>
      <c r="O20" s="19">
        <v>0</v>
      </c>
      <c r="P20" s="20">
        <f>SUM(D20:O20)</f>
        <v>19976.75</v>
      </c>
    </row>
    <row r="21" spans="1:16" x14ac:dyDescent="0.25">
      <c r="A21" s="4" t="s">
        <v>12</v>
      </c>
      <c r="B21" s="24">
        <f>1500000+4000000</f>
        <v>5500000</v>
      </c>
      <c r="C21" s="24">
        <f>1500000+4000000</f>
        <v>5500000</v>
      </c>
      <c r="D21" s="19">
        <v>0</v>
      </c>
      <c r="E21" s="19">
        <v>0</v>
      </c>
      <c r="F21" s="19">
        <v>0</v>
      </c>
      <c r="G21" s="18">
        <v>96526.42</v>
      </c>
      <c r="H21" s="12">
        <v>225000</v>
      </c>
      <c r="I21" s="13">
        <v>45000</v>
      </c>
      <c r="J21" s="19"/>
      <c r="K21" s="16">
        <v>90000</v>
      </c>
      <c r="L21" s="19">
        <v>0</v>
      </c>
      <c r="M21" s="19">
        <v>0</v>
      </c>
      <c r="N21" s="19">
        <v>0</v>
      </c>
      <c r="O21" s="19">
        <v>0</v>
      </c>
      <c r="P21" s="20">
        <f>SUM(D21:O21)</f>
        <v>456526.42</v>
      </c>
    </row>
    <row r="22" spans="1:16" x14ac:dyDescent="0.25">
      <c r="A22" s="4" t="s">
        <v>13</v>
      </c>
      <c r="B22" s="24">
        <f>15000000+4000000</f>
        <v>19000000</v>
      </c>
      <c r="C22" s="24">
        <f>15000000+4000000</f>
        <v>19000000</v>
      </c>
      <c r="D22" s="19">
        <v>0</v>
      </c>
      <c r="E22" s="21">
        <v>2218964</v>
      </c>
      <c r="F22" s="12">
        <v>1109482</v>
      </c>
      <c r="G22" s="18">
        <v>1109482</v>
      </c>
      <c r="H22" s="12">
        <v>1109482</v>
      </c>
      <c r="I22" s="19">
        <v>0</v>
      </c>
      <c r="J22" s="12">
        <v>2218964</v>
      </c>
      <c r="K22" s="47">
        <v>1109482</v>
      </c>
      <c r="L22" s="19">
        <v>0</v>
      </c>
      <c r="M22" s="19">
        <v>0</v>
      </c>
      <c r="N22" s="19">
        <v>0</v>
      </c>
      <c r="O22" s="19">
        <v>0</v>
      </c>
      <c r="P22" s="20">
        <f>SUM(D22:O22)</f>
        <v>8875856</v>
      </c>
    </row>
    <row r="23" spans="1:16" x14ac:dyDescent="0.25">
      <c r="A23" s="4" t="s">
        <v>14</v>
      </c>
      <c r="B23" s="24">
        <v>2500000</v>
      </c>
      <c r="C23" s="24">
        <v>2500000</v>
      </c>
      <c r="D23" s="19">
        <v>0</v>
      </c>
      <c r="E23" s="19">
        <v>0</v>
      </c>
      <c r="F23" s="19">
        <v>0</v>
      </c>
      <c r="G23" s="18">
        <v>10682.91</v>
      </c>
      <c r="H23" s="19">
        <v>0</v>
      </c>
      <c r="I23" s="19">
        <v>0</v>
      </c>
      <c r="J23" s="19"/>
      <c r="K23" s="46">
        <v>10332.24</v>
      </c>
      <c r="L23" s="19">
        <v>0</v>
      </c>
      <c r="M23" s="19">
        <v>0</v>
      </c>
      <c r="N23" s="19">
        <v>0</v>
      </c>
      <c r="O23" s="19">
        <v>0</v>
      </c>
      <c r="P23" s="20">
        <f>SUM(D23:O23)</f>
        <v>21015.15</v>
      </c>
    </row>
    <row r="24" spans="1:16" x14ac:dyDescent="0.25">
      <c r="A24" s="4" t="s">
        <v>15</v>
      </c>
      <c r="B24" s="24">
        <v>156014645</v>
      </c>
      <c r="C24" s="24">
        <v>156014645</v>
      </c>
      <c r="D24" s="19">
        <v>0</v>
      </c>
      <c r="E24" s="19">
        <v>0</v>
      </c>
      <c r="F24" s="21">
        <v>40000000</v>
      </c>
      <c r="G24" s="18">
        <v>149426.94</v>
      </c>
      <c r="H24" s="12">
        <v>23000000</v>
      </c>
      <c r="I24" s="19">
        <v>0</v>
      </c>
      <c r="J24" s="12">
        <v>20000000</v>
      </c>
      <c r="K24" s="46">
        <v>33654.15</v>
      </c>
      <c r="L24" s="19">
        <v>0</v>
      </c>
      <c r="M24" s="19">
        <v>0</v>
      </c>
      <c r="N24" s="19">
        <v>0</v>
      </c>
      <c r="O24" s="19">
        <v>0</v>
      </c>
      <c r="P24" s="20">
        <f>SUM(D24:O24)</f>
        <v>83183081.090000004</v>
      </c>
    </row>
    <row r="25" spans="1:16" x14ac:dyDescent="0.25">
      <c r="A25" s="4" t="s">
        <v>16</v>
      </c>
      <c r="B25" s="24">
        <v>5000000</v>
      </c>
      <c r="C25" s="24">
        <v>5000000</v>
      </c>
      <c r="D25" s="19">
        <v>0</v>
      </c>
      <c r="E25" s="19">
        <v>0</v>
      </c>
      <c r="F25" s="19">
        <v>0</v>
      </c>
      <c r="G25" s="18">
        <v>64605</v>
      </c>
      <c r="H25" s="19">
        <v>0</v>
      </c>
      <c r="I25" s="19">
        <v>0</v>
      </c>
      <c r="J25" s="19">
        <v>0</v>
      </c>
      <c r="K25" s="46">
        <v>11647.75</v>
      </c>
      <c r="L25" s="19">
        <v>0</v>
      </c>
      <c r="M25" s="19">
        <v>0</v>
      </c>
      <c r="N25" s="19">
        <v>0</v>
      </c>
      <c r="O25" s="19">
        <v>0</v>
      </c>
      <c r="P25" s="20">
        <f>SUM(D25:O25)</f>
        <v>76252.75</v>
      </c>
    </row>
    <row r="26" spans="1:16" x14ac:dyDescent="0.25">
      <c r="A26" s="3" t="s">
        <v>17</v>
      </c>
      <c r="B26" s="14">
        <f>SUM(B27:B35)</f>
        <v>23450000</v>
      </c>
      <c r="C26" s="14">
        <f>SUM(C27:C35)</f>
        <v>23450000</v>
      </c>
      <c r="D26" s="14">
        <f>SUM(D27:D35)</f>
        <v>0</v>
      </c>
      <c r="E26" s="14">
        <f>SUM(E27:E35)</f>
        <v>0</v>
      </c>
      <c r="F26" s="14">
        <f t="shared" ref="F26:O26" si="2">SUM(F27:F35)</f>
        <v>400000</v>
      </c>
      <c r="G26" s="14">
        <f t="shared" si="2"/>
        <v>0</v>
      </c>
      <c r="H26" s="14">
        <f t="shared" si="2"/>
        <v>490550</v>
      </c>
      <c r="I26" s="14">
        <f t="shared" si="2"/>
        <v>0</v>
      </c>
      <c r="J26" s="14">
        <f t="shared" si="2"/>
        <v>800000</v>
      </c>
      <c r="K26" s="14">
        <f>SUM(K27:K35)</f>
        <v>867115.02</v>
      </c>
      <c r="L26" s="14">
        <f t="shared" si="2"/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>SUM(D26:O26)</f>
        <v>2557665.02</v>
      </c>
    </row>
    <row r="27" spans="1:16" x14ac:dyDescent="0.25">
      <c r="A27" s="4" t="s">
        <v>18</v>
      </c>
      <c r="B27" s="24">
        <v>5500000</v>
      </c>
      <c r="C27" s="24">
        <v>5500000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6">
        <v>50025</v>
      </c>
      <c r="L27" s="19">
        <v>0</v>
      </c>
      <c r="M27" s="19">
        <v>0</v>
      </c>
      <c r="N27" s="19">
        <v>0</v>
      </c>
      <c r="O27" s="19">
        <v>0</v>
      </c>
      <c r="P27" s="20">
        <f>SUM(D27:O27)</f>
        <v>50025</v>
      </c>
    </row>
    <row r="28" spans="1:16" x14ac:dyDescent="0.25">
      <c r="A28" s="4" t="s">
        <v>19</v>
      </c>
      <c r="B28" s="24">
        <v>150000</v>
      </c>
      <c r="C28" s="24">
        <v>150000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SUM(D28:O28)</f>
        <v>0</v>
      </c>
    </row>
    <row r="29" spans="1:16" x14ac:dyDescent="0.25">
      <c r="A29" s="4" t="s">
        <v>20</v>
      </c>
      <c r="B29" s="24">
        <v>400000</v>
      </c>
      <c r="C29" s="24">
        <v>400000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>SUM(D29:O29)</f>
        <v>0</v>
      </c>
    </row>
    <row r="30" spans="1:16" x14ac:dyDescent="0.25">
      <c r="A30" s="4" t="s">
        <v>21</v>
      </c>
      <c r="B30" s="24">
        <v>0</v>
      </c>
      <c r="C30" s="24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>SUM(D30:O30)</f>
        <v>0</v>
      </c>
    </row>
    <row r="31" spans="1:16" x14ac:dyDescent="0.25">
      <c r="A31" s="4" t="s">
        <v>22</v>
      </c>
      <c r="B31" s="24">
        <v>0</v>
      </c>
      <c r="C31" s="24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0">
        <f>SUM(D31:O31)</f>
        <v>0</v>
      </c>
    </row>
    <row r="32" spans="1:16" x14ac:dyDescent="0.25">
      <c r="A32" s="4" t="s">
        <v>23</v>
      </c>
      <c r="B32" s="24">
        <v>0</v>
      </c>
      <c r="C32" s="24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SUM(D32:O32)</f>
        <v>0</v>
      </c>
    </row>
    <row r="33" spans="1:16" x14ac:dyDescent="0.25">
      <c r="A33" s="4" t="s">
        <v>24</v>
      </c>
      <c r="B33" s="24">
        <v>9000000</v>
      </c>
      <c r="C33" s="24">
        <v>9000000</v>
      </c>
      <c r="D33" s="19">
        <v>0</v>
      </c>
      <c r="E33" s="19">
        <v>0</v>
      </c>
      <c r="F33" s="21">
        <v>400000</v>
      </c>
      <c r="G33" s="19">
        <v>0</v>
      </c>
      <c r="H33" s="12">
        <v>490550</v>
      </c>
      <c r="I33" s="19">
        <v>0</v>
      </c>
      <c r="J33" s="12">
        <v>800000</v>
      </c>
      <c r="K33" s="16">
        <v>800000</v>
      </c>
      <c r="L33" s="19">
        <v>0</v>
      </c>
      <c r="M33" s="19">
        <v>0</v>
      </c>
      <c r="N33" s="19">
        <v>0</v>
      </c>
      <c r="O33" s="19">
        <v>0</v>
      </c>
      <c r="P33" s="20">
        <f>SUM(D33:O33)</f>
        <v>2490550</v>
      </c>
    </row>
    <row r="34" spans="1:16" x14ac:dyDescent="0.25">
      <c r="A34" s="4" t="s">
        <v>25</v>
      </c>
      <c r="B34" s="24">
        <v>0</v>
      </c>
      <c r="C34" s="24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0">
        <f>SUM(D34:O34)</f>
        <v>0</v>
      </c>
    </row>
    <row r="35" spans="1:16" x14ac:dyDescent="0.25">
      <c r="A35" s="4" t="s">
        <v>26</v>
      </c>
      <c r="B35" s="24">
        <v>8400000</v>
      </c>
      <c r="C35" s="24">
        <v>8400000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46">
        <v>17090.02</v>
      </c>
      <c r="L35" s="19">
        <v>0</v>
      </c>
      <c r="M35" s="19">
        <v>0</v>
      </c>
      <c r="N35" s="19">
        <v>0</v>
      </c>
      <c r="O35" s="19">
        <v>0</v>
      </c>
      <c r="P35" s="20">
        <f>SUM(D35:O35)</f>
        <v>17090.02</v>
      </c>
    </row>
    <row r="36" spans="1:16" x14ac:dyDescent="0.25">
      <c r="A36" s="3" t="s">
        <v>27</v>
      </c>
      <c r="B36" s="14">
        <f>SUM(B37:B44)</f>
        <v>6000000</v>
      </c>
      <c r="C36" s="14">
        <f>SUM(C37:C44)</f>
        <v>6000000</v>
      </c>
      <c r="D36" s="14">
        <f>SUM(D37:D44)</f>
        <v>0</v>
      </c>
      <c r="E36" s="14">
        <f t="shared" ref="E36:O36" si="3">SUM(E37:E44)</f>
        <v>0</v>
      </c>
      <c r="F36" s="14">
        <f t="shared" si="3"/>
        <v>0</v>
      </c>
      <c r="G36" s="14">
        <f t="shared" si="3"/>
        <v>0</v>
      </c>
      <c r="H36" s="14">
        <f t="shared" si="3"/>
        <v>0</v>
      </c>
      <c r="I36" s="14">
        <f t="shared" si="3"/>
        <v>0</v>
      </c>
      <c r="J36" s="14">
        <f t="shared" si="3"/>
        <v>0</v>
      </c>
      <c r="K36" s="14">
        <f>SUM(K37:K44)</f>
        <v>631987.68000000005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4">
        <f t="shared" si="3"/>
        <v>0</v>
      </c>
      <c r="P36" s="14">
        <f>SUM(D36:O36)</f>
        <v>631987.68000000005</v>
      </c>
    </row>
    <row r="37" spans="1:16" x14ac:dyDescent="0.25">
      <c r="A37" s="4" t="s">
        <v>28</v>
      </c>
      <c r="B37" s="24">
        <v>6000000</v>
      </c>
      <c r="C37" s="24">
        <v>6000000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46">
        <v>631987.68000000005</v>
      </c>
      <c r="L37" s="19">
        <v>0</v>
      </c>
      <c r="M37" s="19">
        <v>0</v>
      </c>
      <c r="N37" s="19">
        <v>0</v>
      </c>
      <c r="O37" s="19">
        <v>0</v>
      </c>
      <c r="P37" s="20">
        <f>SUM(D37:O37)</f>
        <v>631987.68000000005</v>
      </c>
    </row>
    <row r="38" spans="1:16" x14ac:dyDescent="0.25">
      <c r="A38" s="4" t="s">
        <v>29</v>
      </c>
      <c r="B38" s="24">
        <v>0</v>
      </c>
      <c r="C38" s="24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0">
        <f>SUM(D38:O38)</f>
        <v>0</v>
      </c>
    </row>
    <row r="39" spans="1:16" x14ac:dyDescent="0.25">
      <c r="A39" s="4" t="s">
        <v>30</v>
      </c>
      <c r="B39" s="24">
        <v>0</v>
      </c>
      <c r="C39" s="24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0">
        <f>SUM(D39:O39)</f>
        <v>0</v>
      </c>
    </row>
    <row r="40" spans="1:16" x14ac:dyDescent="0.25">
      <c r="A40" s="4" t="s">
        <v>31</v>
      </c>
      <c r="B40" s="24">
        <v>0</v>
      </c>
      <c r="C40" s="24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>SUM(D40:O40)</f>
        <v>0</v>
      </c>
    </row>
    <row r="41" spans="1:16" x14ac:dyDescent="0.25">
      <c r="A41" s="4" t="s">
        <v>32</v>
      </c>
      <c r="B41" s="24">
        <v>0</v>
      </c>
      <c r="C41" s="24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>SUM(D41:O41)</f>
        <v>0</v>
      </c>
    </row>
    <row r="42" spans="1:16" x14ac:dyDescent="0.25">
      <c r="A42" s="4" t="s">
        <v>33</v>
      </c>
      <c r="B42" s="24">
        <v>0</v>
      </c>
      <c r="C42" s="24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0">
        <f>SUM(D42:O42)</f>
        <v>0</v>
      </c>
    </row>
    <row r="43" spans="1:16" x14ac:dyDescent="0.25">
      <c r="A43" s="4" t="s">
        <v>34</v>
      </c>
      <c r="B43" s="24">
        <v>0</v>
      </c>
      <c r="C43" s="24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f>SUM(D43:O43)</f>
        <v>0</v>
      </c>
    </row>
    <row r="44" spans="1:16" x14ac:dyDescent="0.25">
      <c r="A44" s="4" t="s">
        <v>35</v>
      </c>
      <c r="B44" s="24">
        <v>0</v>
      </c>
      <c r="C44" s="24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>SUM(D44:O44)</f>
        <v>0</v>
      </c>
    </row>
    <row r="45" spans="1:16" x14ac:dyDescent="0.25">
      <c r="A45" s="3" t="s">
        <v>36</v>
      </c>
      <c r="B45" s="14">
        <f>SUM(B46:B51)</f>
        <v>0</v>
      </c>
      <c r="C45" s="14">
        <f>SUM(C46:C51)</f>
        <v>0</v>
      </c>
      <c r="D45" s="14">
        <f>SUM(D46:D51)</f>
        <v>0</v>
      </c>
      <c r="E45" s="14">
        <f t="shared" ref="E45:O45" si="4">SUM(E46:E51)</f>
        <v>0</v>
      </c>
      <c r="F45" s="14">
        <f t="shared" si="4"/>
        <v>0</v>
      </c>
      <c r="G45" s="14">
        <f t="shared" si="4"/>
        <v>0</v>
      </c>
      <c r="H45" s="14">
        <f t="shared" si="4"/>
        <v>0</v>
      </c>
      <c r="I45" s="14">
        <f t="shared" si="4"/>
        <v>0</v>
      </c>
      <c r="J45" s="14">
        <f t="shared" si="4"/>
        <v>0</v>
      </c>
      <c r="K45" s="14">
        <f t="shared" si="4"/>
        <v>0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>SUM(D45:O45)</f>
        <v>0</v>
      </c>
    </row>
    <row r="46" spans="1:16" x14ac:dyDescent="0.25">
      <c r="A46" s="4" t="s">
        <v>37</v>
      </c>
      <c r="B46" s="24">
        <v>0</v>
      </c>
      <c r="C46" s="24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0">
        <f>SUM(D46:O46)</f>
        <v>0</v>
      </c>
    </row>
    <row r="47" spans="1:16" x14ac:dyDescent="0.25">
      <c r="A47" s="4" t="s">
        <v>38</v>
      </c>
      <c r="B47" s="24">
        <v>0</v>
      </c>
      <c r="C47" s="24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>SUM(D47:O47)</f>
        <v>0</v>
      </c>
    </row>
    <row r="48" spans="1:16" x14ac:dyDescent="0.25">
      <c r="A48" s="4" t="s">
        <v>39</v>
      </c>
      <c r="B48" s="24">
        <v>0</v>
      </c>
      <c r="C48" s="24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>SUM(D48:O48)</f>
        <v>0</v>
      </c>
    </row>
    <row r="49" spans="1:16" x14ac:dyDescent="0.25">
      <c r="A49" s="4" t="s">
        <v>40</v>
      </c>
      <c r="B49" s="24">
        <v>0</v>
      </c>
      <c r="C49" s="24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>SUM(D49:O49)</f>
        <v>0</v>
      </c>
    </row>
    <row r="50" spans="1:16" x14ac:dyDescent="0.25">
      <c r="A50" s="4" t="s">
        <v>41</v>
      </c>
      <c r="B50" s="24">
        <v>0</v>
      </c>
      <c r="C50" s="24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>SUM(D50:O50)</f>
        <v>0</v>
      </c>
    </row>
    <row r="51" spans="1:16" x14ac:dyDescent="0.25">
      <c r="A51" s="4" t="s">
        <v>42</v>
      </c>
      <c r="B51" s="24">
        <v>0</v>
      </c>
      <c r="C51" s="24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0">
        <f>SUM(D51:O51)</f>
        <v>0</v>
      </c>
    </row>
    <row r="52" spans="1:16" x14ac:dyDescent="0.25">
      <c r="A52" s="3" t="s">
        <v>43</v>
      </c>
      <c r="B52" s="14">
        <f>SUM(B53:B61)</f>
        <v>6440717</v>
      </c>
      <c r="C52" s="14">
        <f>SUM(C53:C61)</f>
        <v>6440717</v>
      </c>
      <c r="D52" s="14">
        <f>SUM(D53:D61)</f>
        <v>0</v>
      </c>
      <c r="E52" s="14">
        <f t="shared" ref="E52:O52" si="5">SUM(E53:E61)</f>
        <v>0</v>
      </c>
      <c r="F52" s="14">
        <f t="shared" si="5"/>
        <v>0</v>
      </c>
      <c r="G52" s="14">
        <f t="shared" si="5"/>
        <v>0</v>
      </c>
      <c r="H52" s="14">
        <f t="shared" si="5"/>
        <v>0</v>
      </c>
      <c r="I52" s="14">
        <f t="shared" si="5"/>
        <v>0</v>
      </c>
      <c r="J52" s="14">
        <f t="shared" si="5"/>
        <v>0</v>
      </c>
      <c r="K52" s="14">
        <f>SUM(K53:K61)</f>
        <v>16905.95</v>
      </c>
      <c r="L52" s="14">
        <f t="shared" si="5"/>
        <v>0</v>
      </c>
      <c r="M52" s="14">
        <f t="shared" si="5"/>
        <v>0</v>
      </c>
      <c r="N52" s="14">
        <f t="shared" si="5"/>
        <v>0</v>
      </c>
      <c r="O52" s="14">
        <f t="shared" si="5"/>
        <v>0</v>
      </c>
      <c r="P52" s="14">
        <f>SUM(D52:O52)</f>
        <v>16905.95</v>
      </c>
    </row>
    <row r="53" spans="1:16" x14ac:dyDescent="0.25">
      <c r="A53" s="4" t="s">
        <v>44</v>
      </c>
      <c r="B53" s="24">
        <v>1440717</v>
      </c>
      <c r="C53" s="24">
        <v>1440717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47">
        <v>16905.95</v>
      </c>
      <c r="L53" s="19">
        <v>0</v>
      </c>
      <c r="M53" s="19">
        <v>0</v>
      </c>
      <c r="N53" s="19">
        <v>0</v>
      </c>
      <c r="O53" s="19">
        <v>0</v>
      </c>
      <c r="P53" s="20">
        <f>SUM(D53:O53)</f>
        <v>16905.95</v>
      </c>
    </row>
    <row r="54" spans="1:16" x14ac:dyDescent="0.25">
      <c r="A54" s="4" t="s">
        <v>45</v>
      </c>
      <c r="B54" s="24">
        <v>1000000</v>
      </c>
      <c r="C54" s="24">
        <v>1000000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20">
        <f>SUM(D54:O54)</f>
        <v>0</v>
      </c>
    </row>
    <row r="55" spans="1:16" x14ac:dyDescent="0.25">
      <c r="A55" s="4" t="s">
        <v>46</v>
      </c>
      <c r="B55" s="24">
        <v>0</v>
      </c>
      <c r="C55" s="24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0">
        <f>SUM(D55:O55)</f>
        <v>0</v>
      </c>
    </row>
    <row r="56" spans="1:16" x14ac:dyDescent="0.25">
      <c r="A56" s="4" t="s">
        <v>47</v>
      </c>
      <c r="B56" s="24">
        <v>3000000</v>
      </c>
      <c r="C56" s="24">
        <v>3000000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>SUM(D56:O56)</f>
        <v>0</v>
      </c>
    </row>
    <row r="57" spans="1:16" x14ac:dyDescent="0.25">
      <c r="A57" s="4" t="s">
        <v>48</v>
      </c>
      <c r="B57" s="24">
        <v>0</v>
      </c>
      <c r="C57" s="24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>SUM(D57:O57)</f>
        <v>0</v>
      </c>
    </row>
    <row r="58" spans="1:16" x14ac:dyDescent="0.25">
      <c r="A58" s="4" t="s">
        <v>49</v>
      </c>
      <c r="B58" s="24">
        <v>0</v>
      </c>
      <c r="C58" s="24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>SUM(D58:O58)</f>
        <v>0</v>
      </c>
    </row>
    <row r="59" spans="1:16" x14ac:dyDescent="0.25">
      <c r="A59" s="4" t="s">
        <v>50</v>
      </c>
      <c r="B59" s="24">
        <v>0</v>
      </c>
      <c r="C59" s="24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>SUM(D59:O59)</f>
        <v>0</v>
      </c>
    </row>
    <row r="60" spans="1:16" x14ac:dyDescent="0.25">
      <c r="A60" s="4" t="s">
        <v>51</v>
      </c>
      <c r="B60" s="24">
        <v>1000000</v>
      </c>
      <c r="C60" s="24">
        <v>1000000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>SUM(D60:O60)</f>
        <v>0</v>
      </c>
    </row>
    <row r="61" spans="1:16" x14ac:dyDescent="0.25">
      <c r="A61" s="4" t="s">
        <v>52</v>
      </c>
      <c r="B61" s="24">
        <v>0</v>
      </c>
      <c r="C61" s="24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>SUM(D61:O61)</f>
        <v>0</v>
      </c>
    </row>
    <row r="62" spans="1:16" x14ac:dyDescent="0.25">
      <c r="A62" s="3" t="s">
        <v>53</v>
      </c>
      <c r="B62" s="14">
        <f>SUM(B63:B66)</f>
        <v>0</v>
      </c>
      <c r="C62" s="14">
        <f>SUM(C63:C66)</f>
        <v>0</v>
      </c>
      <c r="D62" s="14">
        <f>SUM(D63:D66)</f>
        <v>0</v>
      </c>
      <c r="E62" s="14">
        <f t="shared" ref="E62:O62" si="6">SUM(E63:E66)</f>
        <v>0</v>
      </c>
      <c r="F62" s="14">
        <f t="shared" si="6"/>
        <v>0</v>
      </c>
      <c r="G62" s="14">
        <f t="shared" si="6"/>
        <v>0</v>
      </c>
      <c r="H62" s="14">
        <f t="shared" si="6"/>
        <v>0</v>
      </c>
      <c r="I62" s="14">
        <f t="shared" si="6"/>
        <v>0</v>
      </c>
      <c r="J62" s="14">
        <f t="shared" si="6"/>
        <v>0</v>
      </c>
      <c r="K62" s="14">
        <f t="shared" si="6"/>
        <v>0</v>
      </c>
      <c r="L62" s="14">
        <f t="shared" si="6"/>
        <v>0</v>
      </c>
      <c r="M62" s="14">
        <f t="shared" si="6"/>
        <v>0</v>
      </c>
      <c r="N62" s="14">
        <f t="shared" si="6"/>
        <v>0</v>
      </c>
      <c r="O62" s="14">
        <f t="shared" si="6"/>
        <v>0</v>
      </c>
      <c r="P62" s="14">
        <f>SUM(D62:O62)</f>
        <v>0</v>
      </c>
    </row>
    <row r="63" spans="1:16" x14ac:dyDescent="0.25">
      <c r="A63" s="4" t="s">
        <v>54</v>
      </c>
      <c r="B63" s="24">
        <v>0</v>
      </c>
      <c r="C63" s="24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20">
        <f>SUM(D63:O63)</f>
        <v>0</v>
      </c>
    </row>
    <row r="64" spans="1:16" x14ac:dyDescent="0.25">
      <c r="A64" s="4" t="s">
        <v>55</v>
      </c>
      <c r="B64" s="24">
        <v>0</v>
      </c>
      <c r="C64" s="24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20">
        <f>SUM(D64:O64)</f>
        <v>0</v>
      </c>
    </row>
    <row r="65" spans="1:16" x14ac:dyDescent="0.25">
      <c r="A65" s="4" t="s">
        <v>56</v>
      </c>
      <c r="B65" s="24">
        <v>0</v>
      </c>
      <c r="C65" s="24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SUM(D65:O65)</f>
        <v>0</v>
      </c>
    </row>
    <row r="66" spans="1:16" x14ac:dyDescent="0.25">
      <c r="A66" s="4" t="s">
        <v>57</v>
      </c>
      <c r="B66" s="24">
        <v>0</v>
      </c>
      <c r="C66" s="24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>SUM(D66:O66)</f>
        <v>0</v>
      </c>
    </row>
    <row r="67" spans="1:16" x14ac:dyDescent="0.25">
      <c r="A67" s="3" t="s">
        <v>58</v>
      </c>
      <c r="B67" s="14">
        <f>SUM(B68:B69)</f>
        <v>0</v>
      </c>
      <c r="C67" s="14">
        <f>SUM(C68:C69)</f>
        <v>0</v>
      </c>
      <c r="D67" s="14">
        <f>SUM(D68:D69)</f>
        <v>0</v>
      </c>
      <c r="E67" s="14">
        <f t="shared" ref="E67:O67" si="7">SUM(E68:E69)</f>
        <v>0</v>
      </c>
      <c r="F67" s="14">
        <f t="shared" si="7"/>
        <v>0</v>
      </c>
      <c r="G67" s="14">
        <f t="shared" si="7"/>
        <v>0</v>
      </c>
      <c r="H67" s="14">
        <f t="shared" si="7"/>
        <v>0</v>
      </c>
      <c r="I67" s="14">
        <f t="shared" si="7"/>
        <v>0</v>
      </c>
      <c r="J67" s="14">
        <f t="shared" si="7"/>
        <v>0</v>
      </c>
      <c r="K67" s="14">
        <f t="shared" si="7"/>
        <v>0</v>
      </c>
      <c r="L67" s="14">
        <f t="shared" si="7"/>
        <v>0</v>
      </c>
      <c r="M67" s="14">
        <f t="shared" si="7"/>
        <v>0</v>
      </c>
      <c r="N67" s="14">
        <f t="shared" si="7"/>
        <v>0</v>
      </c>
      <c r="O67" s="14">
        <f t="shared" si="7"/>
        <v>0</v>
      </c>
      <c r="P67" s="14">
        <f>SUM(D67:O67)</f>
        <v>0</v>
      </c>
    </row>
    <row r="68" spans="1:16" x14ac:dyDescent="0.25">
      <c r="A68" s="4" t="s">
        <v>59</v>
      </c>
      <c r="B68" s="24">
        <v>0</v>
      </c>
      <c r="C68" s="24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f>SUM(D68:O68)</f>
        <v>0</v>
      </c>
    </row>
    <row r="69" spans="1:16" x14ac:dyDescent="0.25">
      <c r="A69" s="4" t="s">
        <v>60</v>
      </c>
      <c r="B69" s="24">
        <v>0</v>
      </c>
      <c r="C69" s="24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>SUM(D69:O69)</f>
        <v>0</v>
      </c>
    </row>
    <row r="70" spans="1:16" x14ac:dyDescent="0.25">
      <c r="A70" s="3" t="s">
        <v>61</v>
      </c>
      <c r="B70" s="14">
        <f>SUM(B71:B73)</f>
        <v>0</v>
      </c>
      <c r="C70" s="14">
        <f>SUM(C71:C73)</f>
        <v>0</v>
      </c>
      <c r="D70" s="14">
        <f>SUM(D71:D73)</f>
        <v>0</v>
      </c>
      <c r="E70" s="14">
        <f>SUM(E71:E73)</f>
        <v>0</v>
      </c>
      <c r="F70" s="14">
        <f t="shared" ref="F70:O70" si="8">SUM(F71:F73)</f>
        <v>0</v>
      </c>
      <c r="G70" s="14">
        <f t="shared" si="8"/>
        <v>0</v>
      </c>
      <c r="H70" s="14">
        <f t="shared" si="8"/>
        <v>0</v>
      </c>
      <c r="I70" s="14">
        <f t="shared" si="8"/>
        <v>0</v>
      </c>
      <c r="J70" s="14">
        <f t="shared" si="8"/>
        <v>0</v>
      </c>
      <c r="K70" s="14">
        <f t="shared" si="8"/>
        <v>0</v>
      </c>
      <c r="L70" s="14">
        <f t="shared" si="8"/>
        <v>0</v>
      </c>
      <c r="M70" s="14">
        <f t="shared" si="8"/>
        <v>0</v>
      </c>
      <c r="N70" s="14">
        <f t="shared" si="8"/>
        <v>0</v>
      </c>
      <c r="O70" s="14">
        <f t="shared" si="8"/>
        <v>0</v>
      </c>
      <c r="P70" s="14">
        <f>SUM(D70:O70)</f>
        <v>0</v>
      </c>
    </row>
    <row r="71" spans="1:16" x14ac:dyDescent="0.25">
      <c r="A71" s="4" t="s">
        <v>62</v>
      </c>
      <c r="B71" s="24">
        <v>0</v>
      </c>
      <c r="C71" s="24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0">
        <f>SUM(D71:O71)</f>
        <v>0</v>
      </c>
    </row>
    <row r="72" spans="1:16" x14ac:dyDescent="0.25">
      <c r="A72" s="4" t="s">
        <v>63</v>
      </c>
      <c r="B72" s="24">
        <v>0</v>
      </c>
      <c r="C72" s="24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0">
        <f>SUM(D72:O72)</f>
        <v>0</v>
      </c>
    </row>
    <row r="73" spans="1:16" x14ac:dyDescent="0.25">
      <c r="A73" s="4" t="s">
        <v>64</v>
      </c>
      <c r="B73" s="24">
        <v>0</v>
      </c>
      <c r="C73" s="24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>SUM(D73:O73)</f>
        <v>0</v>
      </c>
    </row>
    <row r="74" spans="1:16" x14ac:dyDescent="0.25">
      <c r="A74" s="1" t="s">
        <v>67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3" t="s">
        <v>68</v>
      </c>
      <c r="B75" s="14">
        <f>SUM(B76:B77)</f>
        <v>0</v>
      </c>
      <c r="C75" s="14">
        <f>SUM(C76:C77)</f>
        <v>0</v>
      </c>
      <c r="D75" s="14">
        <f>SUM(D76:D77)</f>
        <v>0</v>
      </c>
      <c r="E75" s="14">
        <f t="shared" ref="E75:O75" si="9">SUM(E76:E77)</f>
        <v>0</v>
      </c>
      <c r="F75" s="14">
        <f t="shared" si="9"/>
        <v>0</v>
      </c>
      <c r="G75" s="14">
        <f t="shared" si="9"/>
        <v>0</v>
      </c>
      <c r="H75" s="14">
        <f t="shared" si="9"/>
        <v>0</v>
      </c>
      <c r="I75" s="14">
        <f t="shared" si="9"/>
        <v>0</v>
      </c>
      <c r="J75" s="14">
        <f t="shared" si="9"/>
        <v>0</v>
      </c>
      <c r="K75" s="14">
        <f t="shared" si="9"/>
        <v>0</v>
      </c>
      <c r="L75" s="14">
        <f t="shared" si="9"/>
        <v>0</v>
      </c>
      <c r="M75" s="14">
        <f t="shared" si="9"/>
        <v>0</v>
      </c>
      <c r="N75" s="14">
        <f t="shared" si="9"/>
        <v>0</v>
      </c>
      <c r="O75" s="14">
        <f t="shared" si="9"/>
        <v>0</v>
      </c>
      <c r="P75" s="14">
        <f>SUM(D75:O75)</f>
        <v>0</v>
      </c>
    </row>
    <row r="76" spans="1:16" x14ac:dyDescent="0.25">
      <c r="A76" s="4" t="s">
        <v>69</v>
      </c>
      <c r="B76" s="24">
        <v>0</v>
      </c>
      <c r="C76" s="24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20">
        <f>SUM(D76:O76)</f>
        <v>0</v>
      </c>
    </row>
    <row r="77" spans="1:16" x14ac:dyDescent="0.25">
      <c r="A77" s="4" t="s">
        <v>70</v>
      </c>
      <c r="B77" s="24">
        <v>0</v>
      </c>
      <c r="C77" s="24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20">
        <f>SUM(D77:O77)</f>
        <v>0</v>
      </c>
    </row>
    <row r="78" spans="1:16" x14ac:dyDescent="0.25">
      <c r="A78" s="3" t="s">
        <v>71</v>
      </c>
      <c r="B78" s="14">
        <f>SUM(B79:B80)</f>
        <v>0</v>
      </c>
      <c r="C78" s="14">
        <f>SUM(C79:C80)</f>
        <v>0</v>
      </c>
      <c r="D78" s="14">
        <f>SUM(D79:D80)</f>
        <v>0</v>
      </c>
      <c r="E78" s="14">
        <f t="shared" ref="E78:O78" si="10">SUM(E79:E80)</f>
        <v>0</v>
      </c>
      <c r="F78" s="14">
        <f t="shared" si="10"/>
        <v>0</v>
      </c>
      <c r="G78" s="14">
        <f t="shared" si="10"/>
        <v>0</v>
      </c>
      <c r="H78" s="14">
        <f t="shared" si="10"/>
        <v>0</v>
      </c>
      <c r="I78" s="14">
        <f t="shared" si="10"/>
        <v>0</v>
      </c>
      <c r="J78" s="14">
        <f t="shared" si="10"/>
        <v>0</v>
      </c>
      <c r="K78" s="14">
        <f t="shared" si="10"/>
        <v>0</v>
      </c>
      <c r="L78" s="14">
        <f t="shared" si="10"/>
        <v>0</v>
      </c>
      <c r="M78" s="14">
        <f t="shared" si="10"/>
        <v>0</v>
      </c>
      <c r="N78" s="14">
        <f t="shared" si="10"/>
        <v>0</v>
      </c>
      <c r="O78" s="14">
        <f t="shared" si="10"/>
        <v>0</v>
      </c>
      <c r="P78" s="14">
        <f>SUM(D78:O78)</f>
        <v>0</v>
      </c>
    </row>
    <row r="79" spans="1:16" x14ac:dyDescent="0.25">
      <c r="A79" s="4" t="s">
        <v>72</v>
      </c>
      <c r="B79" s="24">
        <v>0</v>
      </c>
      <c r="C79" s="24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20">
        <f>SUM(D79:O79)</f>
        <v>0</v>
      </c>
    </row>
    <row r="80" spans="1:16" x14ac:dyDescent="0.25">
      <c r="A80" s="4" t="s">
        <v>73</v>
      </c>
      <c r="B80" s="24">
        <v>0</v>
      </c>
      <c r="C80" s="24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20">
        <f>SUM(D80:O80)</f>
        <v>0</v>
      </c>
    </row>
    <row r="81" spans="1:16" x14ac:dyDescent="0.25">
      <c r="A81" s="3" t="s">
        <v>74</v>
      </c>
      <c r="B81" s="14">
        <f>SUM(B82:B82)</f>
        <v>0</v>
      </c>
      <c r="C81" s="14">
        <f>SUM(C82:C82)</f>
        <v>0</v>
      </c>
      <c r="D81" s="14">
        <f>SUM(D82:D82)</f>
        <v>0</v>
      </c>
      <c r="E81" s="14">
        <f t="shared" ref="E81:O81" si="11">SUM(E82:E82)</f>
        <v>0</v>
      </c>
      <c r="F81" s="14">
        <f t="shared" si="11"/>
        <v>0</v>
      </c>
      <c r="G81" s="14">
        <f t="shared" si="11"/>
        <v>0</v>
      </c>
      <c r="H81" s="14">
        <f t="shared" si="11"/>
        <v>0</v>
      </c>
      <c r="I81" s="14">
        <f t="shared" si="11"/>
        <v>0</v>
      </c>
      <c r="J81" s="14">
        <f t="shared" si="11"/>
        <v>0</v>
      </c>
      <c r="K81" s="14">
        <f t="shared" si="11"/>
        <v>0</v>
      </c>
      <c r="L81" s="14">
        <f t="shared" si="11"/>
        <v>0</v>
      </c>
      <c r="M81" s="14">
        <f t="shared" si="11"/>
        <v>0</v>
      </c>
      <c r="N81" s="14">
        <f t="shared" si="11"/>
        <v>0</v>
      </c>
      <c r="O81" s="14">
        <f t="shared" si="11"/>
        <v>0</v>
      </c>
      <c r="P81" s="14">
        <f>SUM(D81:O81)</f>
        <v>0</v>
      </c>
    </row>
    <row r="82" spans="1:16" x14ac:dyDescent="0.25">
      <c r="A82" s="4" t="s">
        <v>75</v>
      </c>
      <c r="B82" s="24">
        <v>0</v>
      </c>
      <c r="C82" s="24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0">
        <f>SUM(D82:O82)</f>
        <v>0</v>
      </c>
    </row>
    <row r="83" spans="1:16" s="26" customFormat="1" x14ac:dyDescent="0.25">
      <c r="A83" s="30" t="s">
        <v>65</v>
      </c>
      <c r="B83" s="31">
        <f>B10+B16+B26+B36+B45+B52+B62+B67+B70+B75+B78+B81</f>
        <v>445355362</v>
      </c>
      <c r="C83" s="31">
        <f>C10+C16+C26+C36+C45+C52+C62+C67+C70+C75+C78+C81</f>
        <v>445355362</v>
      </c>
      <c r="D83" s="31">
        <f>D10+D16+D26+D36+D45+D52+D62+D67+D70+D75+D78+D81</f>
        <v>11371787.01</v>
      </c>
      <c r="E83" s="31">
        <f t="shared" ref="E83:P83" si="12">E10+E16+E26+E36+E45+E52+E62+E67+E70+E75+E78+E81</f>
        <v>14612880.379999999</v>
      </c>
      <c r="F83" s="31">
        <f t="shared" si="12"/>
        <v>61156811.319999993</v>
      </c>
      <c r="G83" s="31">
        <f t="shared" si="12"/>
        <v>17351077.219999999</v>
      </c>
      <c r="H83" s="31">
        <f t="shared" si="12"/>
        <v>37811666.260000005</v>
      </c>
      <c r="I83" s="31">
        <f t="shared" si="12"/>
        <v>19174109.609999999</v>
      </c>
      <c r="J83" s="31">
        <f t="shared" si="12"/>
        <v>40453388.802999996</v>
      </c>
      <c r="K83" s="31">
        <f t="shared" si="12"/>
        <v>17011876.611000001</v>
      </c>
      <c r="L83" s="31">
        <f t="shared" si="12"/>
        <v>0</v>
      </c>
      <c r="M83" s="31">
        <f t="shared" si="12"/>
        <v>0</v>
      </c>
      <c r="N83" s="31">
        <f t="shared" si="12"/>
        <v>0</v>
      </c>
      <c r="O83" s="31">
        <f t="shared" si="12"/>
        <v>0</v>
      </c>
      <c r="P83" s="31">
        <f t="shared" si="12"/>
        <v>218943597.21400002</v>
      </c>
    </row>
    <row r="87" spans="1:16" x14ac:dyDescent="0.25">
      <c r="A87" s="25" t="s">
        <v>100</v>
      </c>
    </row>
    <row r="88" spans="1:16" x14ac:dyDescent="0.25">
      <c r="A88" s="25" t="s">
        <v>101</v>
      </c>
    </row>
    <row r="89" spans="1:16" x14ac:dyDescent="0.25">
      <c r="A89" s="2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4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8"/>
  <sheetViews>
    <sheetView showGridLines="0" tabSelected="1" zoomScale="85" zoomScaleNormal="85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I14" sqref="I14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1.5703125" bestFit="1" customWidth="1"/>
    <col min="11" max="11" width="8.28515625" bestFit="1" customWidth="1"/>
    <col min="12" max="12" width="11.5703125" bestFit="1" customWidth="1"/>
    <col min="13" max="13" width="10.28515625" bestFit="1" customWidth="1"/>
    <col min="14" max="14" width="16.7109375" bestFit="1" customWidth="1"/>
  </cols>
  <sheetData>
    <row r="1" spans="1:14" ht="28.5" customHeight="1" x14ac:dyDescent="0.25">
      <c r="A1" s="34" t="s">
        <v>96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1" customHeight="1" x14ac:dyDescent="0.25">
      <c r="A2" s="32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75" x14ac:dyDescent="0.25">
      <c r="A3" s="41">
        <v>2021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customHeight="1" x14ac:dyDescent="0.25">
      <c r="A4" s="36" t="s">
        <v>98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.75" customHeight="1" x14ac:dyDescent="0.25">
      <c r="A5" s="37" t="s">
        <v>76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1:14" s="26" customFormat="1" ht="23.25" customHeight="1" x14ac:dyDescent="0.25">
      <c r="A7" s="27" t="s">
        <v>66</v>
      </c>
      <c r="B7" s="28" t="s">
        <v>78</v>
      </c>
      <c r="C7" s="28" t="s">
        <v>79</v>
      </c>
      <c r="D7" s="28" t="s">
        <v>80</v>
      </c>
      <c r="E7" s="28" t="s">
        <v>81</v>
      </c>
      <c r="F7" s="29" t="s">
        <v>82</v>
      </c>
      <c r="G7" s="28" t="s">
        <v>83</v>
      </c>
      <c r="H7" s="29" t="s">
        <v>84</v>
      </c>
      <c r="I7" s="28" t="s">
        <v>85</v>
      </c>
      <c r="J7" s="28" t="s">
        <v>86</v>
      </c>
      <c r="K7" s="28" t="s">
        <v>87</v>
      </c>
      <c r="L7" s="28" t="s">
        <v>88</v>
      </c>
      <c r="M7" s="29" t="s">
        <v>89</v>
      </c>
      <c r="N7" s="2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4">
        <f>SUM(B10:B14)</f>
        <v>10172112.59</v>
      </c>
      <c r="C9" s="14">
        <f t="shared" ref="C9:L9" si="0">SUM(C10:C14)</f>
        <v>10101353.529999999</v>
      </c>
      <c r="D9" s="14">
        <f t="shared" si="0"/>
        <v>16881916.059999999</v>
      </c>
      <c r="E9" s="14">
        <f t="shared" si="0"/>
        <v>13009651.469999999</v>
      </c>
      <c r="F9" s="14">
        <f t="shared" si="0"/>
        <v>10874670.620000001</v>
      </c>
      <c r="G9" s="14">
        <f t="shared" si="0"/>
        <v>17005570.239999998</v>
      </c>
      <c r="H9" s="14">
        <f t="shared" si="0"/>
        <v>12996065.08</v>
      </c>
      <c r="I9" s="14">
        <f>SUM(I10:I14)</f>
        <v>12229655.48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>SUM(M10:M14)</f>
        <v>0</v>
      </c>
      <c r="N9" s="14">
        <f>SUM(B9:M9)</f>
        <v>103270995.06999999</v>
      </c>
    </row>
    <row r="10" spans="1:14" x14ac:dyDescent="0.25">
      <c r="A10" s="4" t="s">
        <v>2</v>
      </c>
      <c r="B10" s="15">
        <v>8408115</v>
      </c>
      <c r="C10" s="16">
        <v>8346390</v>
      </c>
      <c r="D10" s="17">
        <v>14441823.41</v>
      </c>
      <c r="E10" s="18">
        <v>10840711.93</v>
      </c>
      <c r="F10" s="12">
        <v>7576165</v>
      </c>
      <c r="G10" s="13">
        <v>14227272.369999999</v>
      </c>
      <c r="H10" s="12">
        <v>10447620</v>
      </c>
      <c r="I10" s="16">
        <v>10006150</v>
      </c>
      <c r="J10" s="19">
        <v>0</v>
      </c>
      <c r="K10" s="19">
        <v>0</v>
      </c>
      <c r="L10" s="19">
        <v>0</v>
      </c>
      <c r="M10" s="19">
        <v>0</v>
      </c>
      <c r="N10" s="20">
        <f>SUM(B10:M10)</f>
        <v>84294247.710000008</v>
      </c>
    </row>
    <row r="11" spans="1:14" x14ac:dyDescent="0.25">
      <c r="A11" s="4" t="s">
        <v>3</v>
      </c>
      <c r="B11" s="21">
        <v>512000</v>
      </c>
      <c r="C11" s="12">
        <v>512000</v>
      </c>
      <c r="D11" s="12">
        <v>946000</v>
      </c>
      <c r="E11" s="18">
        <v>729000</v>
      </c>
      <c r="F11" s="12">
        <v>2174000</v>
      </c>
      <c r="G11" s="13">
        <v>729000</v>
      </c>
      <c r="H11" s="12">
        <v>995000</v>
      </c>
      <c r="I11" s="16">
        <v>729000</v>
      </c>
      <c r="J11" s="19">
        <v>0</v>
      </c>
      <c r="K11" s="19">
        <v>0</v>
      </c>
      <c r="L11" s="19">
        <v>0</v>
      </c>
      <c r="M11" s="19">
        <v>0</v>
      </c>
      <c r="N11" s="20">
        <f t="shared" ref="N11:N72" si="1">SUM(B11:M11)</f>
        <v>7326000</v>
      </c>
    </row>
    <row r="12" spans="1:14" x14ac:dyDescent="0.25">
      <c r="A12" s="4" t="s">
        <v>4</v>
      </c>
      <c r="B12" s="22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f t="shared" si="1"/>
        <v>0</v>
      </c>
    </row>
    <row r="13" spans="1:14" x14ac:dyDescent="0.25">
      <c r="A13" s="4" t="s">
        <v>5</v>
      </c>
      <c r="B13" s="22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20">
        <f t="shared" si="1"/>
        <v>0</v>
      </c>
    </row>
    <row r="14" spans="1:14" x14ac:dyDescent="0.25">
      <c r="A14" s="4" t="s">
        <v>6</v>
      </c>
      <c r="B14" s="15">
        <v>1251997.5900000001</v>
      </c>
      <c r="C14" s="16">
        <v>1242963.53</v>
      </c>
      <c r="D14" s="17">
        <v>1494092.6500000001</v>
      </c>
      <c r="E14" s="18">
        <v>1439939.54</v>
      </c>
      <c r="F14" s="12">
        <v>1124505.6200000001</v>
      </c>
      <c r="G14" s="13">
        <v>2049297.8700000003</v>
      </c>
      <c r="H14" s="12">
        <v>1553445.08</v>
      </c>
      <c r="I14" s="16">
        <v>1494505.48</v>
      </c>
      <c r="J14" s="19">
        <v>0</v>
      </c>
      <c r="K14" s="19">
        <v>0</v>
      </c>
      <c r="L14" s="19">
        <v>0</v>
      </c>
      <c r="M14" s="19">
        <v>0</v>
      </c>
      <c r="N14" s="20">
        <f t="shared" si="1"/>
        <v>11650747.360000001</v>
      </c>
    </row>
    <row r="15" spans="1:14" x14ac:dyDescent="0.25">
      <c r="A15" s="3" t="s">
        <v>7</v>
      </c>
      <c r="B15" s="14">
        <f>SUM(B16:B24)</f>
        <v>1199674.4200000002</v>
      </c>
      <c r="C15" s="14">
        <f>SUM(C16:C24)</f>
        <v>4511526.8499999996</v>
      </c>
      <c r="D15" s="14">
        <f t="shared" ref="D15:K15" si="2">SUM(D16:D24)</f>
        <v>43874895.259999998</v>
      </c>
      <c r="E15" s="14">
        <f t="shared" si="2"/>
        <v>4341425.75</v>
      </c>
      <c r="F15" s="14">
        <f t="shared" si="2"/>
        <v>26446445.640000001</v>
      </c>
      <c r="G15" s="14">
        <f t="shared" si="2"/>
        <v>2168539.37</v>
      </c>
      <c r="H15" s="14">
        <f t="shared" si="2"/>
        <v>26657323.722999997</v>
      </c>
      <c r="I15" s="14">
        <f>SUM(I16:I24)</f>
        <v>3266212.4810000001</v>
      </c>
      <c r="J15" s="14">
        <f t="shared" si="2"/>
        <v>0</v>
      </c>
      <c r="K15" s="14">
        <f t="shared" si="2"/>
        <v>0</v>
      </c>
      <c r="L15" s="14">
        <f>SUM(L16:L24)</f>
        <v>0</v>
      </c>
      <c r="M15" s="14">
        <f>SUM(M16:M24)</f>
        <v>0</v>
      </c>
      <c r="N15" s="14">
        <f>SUM(B15:M15)</f>
        <v>112466043.49400002</v>
      </c>
    </row>
    <row r="16" spans="1:14" x14ac:dyDescent="0.25">
      <c r="A16" s="4" t="s">
        <v>8</v>
      </c>
      <c r="B16" s="21">
        <v>1199674.4200000002</v>
      </c>
      <c r="C16" s="21">
        <v>2292562.85</v>
      </c>
      <c r="D16" s="12">
        <v>2673413.2600000002</v>
      </c>
      <c r="E16" s="18">
        <v>2864702.48</v>
      </c>
      <c r="F16" s="12">
        <v>2045296.98</v>
      </c>
      <c r="G16" s="13">
        <v>2123539.37</v>
      </c>
      <c r="H16" s="12">
        <v>4384359.7329999991</v>
      </c>
      <c r="I16" s="16">
        <v>1970452.9310000001</v>
      </c>
      <c r="J16" s="19">
        <v>0</v>
      </c>
      <c r="K16" s="19">
        <v>0</v>
      </c>
      <c r="L16" s="19">
        <v>0</v>
      </c>
      <c r="M16" s="19">
        <v>0</v>
      </c>
      <c r="N16" s="20">
        <f t="shared" si="1"/>
        <v>19554002.024000004</v>
      </c>
    </row>
    <row r="17" spans="1:14" x14ac:dyDescent="0.25">
      <c r="A17" s="4" t="s">
        <v>9</v>
      </c>
      <c r="B17" s="19">
        <v>0</v>
      </c>
      <c r="C17" s="19">
        <v>0</v>
      </c>
      <c r="D17" s="21">
        <v>92000</v>
      </c>
      <c r="E17" s="18">
        <v>46000</v>
      </c>
      <c r="F17" s="12">
        <v>66666.66</v>
      </c>
      <c r="G17" s="19">
        <v>0</v>
      </c>
      <c r="H17" s="12">
        <v>53999.990000000005</v>
      </c>
      <c r="I17" s="16">
        <v>20666.66</v>
      </c>
      <c r="J17" s="19">
        <v>0</v>
      </c>
      <c r="K17" s="19">
        <v>0</v>
      </c>
      <c r="L17" s="19">
        <v>0</v>
      </c>
      <c r="M17" s="19">
        <v>0</v>
      </c>
      <c r="N17" s="20">
        <f t="shared" si="1"/>
        <v>279333.31</v>
      </c>
    </row>
    <row r="18" spans="1:14" x14ac:dyDescent="0.25">
      <c r="A18" s="4" t="s">
        <v>10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f t="shared" si="1"/>
        <v>0</v>
      </c>
    </row>
    <row r="19" spans="1:14" x14ac:dyDescent="0.25">
      <c r="A19" s="4" t="s">
        <v>11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/>
      <c r="I19" s="46">
        <v>19976.75</v>
      </c>
      <c r="J19" s="19">
        <v>0</v>
      </c>
      <c r="K19" s="19">
        <v>0</v>
      </c>
      <c r="L19" s="19">
        <v>0</v>
      </c>
      <c r="M19" s="19">
        <v>0</v>
      </c>
      <c r="N19" s="20">
        <f t="shared" si="1"/>
        <v>19976.75</v>
      </c>
    </row>
    <row r="20" spans="1:14" x14ac:dyDescent="0.25">
      <c r="A20" s="4" t="s">
        <v>12</v>
      </c>
      <c r="B20" s="19">
        <v>0</v>
      </c>
      <c r="C20" s="19">
        <v>0</v>
      </c>
      <c r="D20" s="19">
        <v>0</v>
      </c>
      <c r="E20" s="18">
        <v>96526.42</v>
      </c>
      <c r="F20" s="12">
        <v>225000</v>
      </c>
      <c r="G20" s="13">
        <v>45000</v>
      </c>
      <c r="H20" s="19"/>
      <c r="I20" s="16">
        <v>90000</v>
      </c>
      <c r="J20" s="19">
        <v>0</v>
      </c>
      <c r="K20" s="19">
        <v>0</v>
      </c>
      <c r="L20" s="19">
        <v>0</v>
      </c>
      <c r="M20" s="19">
        <v>0</v>
      </c>
      <c r="N20" s="20">
        <f t="shared" si="1"/>
        <v>456526.42</v>
      </c>
    </row>
    <row r="21" spans="1:14" x14ac:dyDescent="0.25">
      <c r="A21" s="4" t="s">
        <v>13</v>
      </c>
      <c r="B21" s="19">
        <v>0</v>
      </c>
      <c r="C21" s="21">
        <v>2218964</v>
      </c>
      <c r="D21" s="12">
        <v>1109482</v>
      </c>
      <c r="E21" s="18">
        <v>1109482</v>
      </c>
      <c r="F21" s="12">
        <v>1109482</v>
      </c>
      <c r="G21" s="19">
        <v>0</v>
      </c>
      <c r="H21" s="12">
        <v>2218964</v>
      </c>
      <c r="I21" s="47">
        <v>1109482</v>
      </c>
      <c r="J21" s="19">
        <v>0</v>
      </c>
      <c r="K21" s="19">
        <v>0</v>
      </c>
      <c r="L21" s="19">
        <v>0</v>
      </c>
      <c r="M21" s="19">
        <v>0</v>
      </c>
      <c r="N21" s="20">
        <f t="shared" si="1"/>
        <v>8875856</v>
      </c>
    </row>
    <row r="22" spans="1:14" x14ac:dyDescent="0.25">
      <c r="A22" s="4" t="s">
        <v>14</v>
      </c>
      <c r="B22" s="19">
        <v>0</v>
      </c>
      <c r="C22" s="19">
        <v>0</v>
      </c>
      <c r="D22" s="19">
        <v>0</v>
      </c>
      <c r="E22" s="18">
        <v>10682.91</v>
      </c>
      <c r="F22" s="19">
        <v>0</v>
      </c>
      <c r="G22" s="19">
        <v>0</v>
      </c>
      <c r="H22" s="19"/>
      <c r="I22" s="46">
        <v>10332.24</v>
      </c>
      <c r="J22" s="19">
        <v>0</v>
      </c>
      <c r="K22" s="19">
        <v>0</v>
      </c>
      <c r="L22" s="19">
        <v>0</v>
      </c>
      <c r="M22" s="19">
        <v>0</v>
      </c>
      <c r="N22" s="20">
        <f t="shared" si="1"/>
        <v>21015.15</v>
      </c>
    </row>
    <row r="23" spans="1:14" x14ac:dyDescent="0.25">
      <c r="A23" s="4" t="s">
        <v>15</v>
      </c>
      <c r="B23" s="19">
        <v>0</v>
      </c>
      <c r="C23" s="19">
        <v>0</v>
      </c>
      <c r="D23" s="21">
        <v>40000000</v>
      </c>
      <c r="E23" s="18">
        <v>149426.94</v>
      </c>
      <c r="F23" s="12">
        <v>23000000</v>
      </c>
      <c r="G23" s="19">
        <v>0</v>
      </c>
      <c r="H23" s="12">
        <v>20000000</v>
      </c>
      <c r="I23" s="46">
        <v>33654.15</v>
      </c>
      <c r="J23" s="19">
        <v>0</v>
      </c>
      <c r="K23" s="19">
        <v>0</v>
      </c>
      <c r="L23" s="19">
        <v>0</v>
      </c>
      <c r="M23" s="19">
        <v>0</v>
      </c>
      <c r="N23" s="20">
        <f t="shared" si="1"/>
        <v>83183081.090000004</v>
      </c>
    </row>
    <row r="24" spans="1:14" x14ac:dyDescent="0.25">
      <c r="A24" s="4" t="s">
        <v>16</v>
      </c>
      <c r="B24" s="19">
        <v>0</v>
      </c>
      <c r="C24" s="19">
        <v>0</v>
      </c>
      <c r="D24" s="19">
        <v>0</v>
      </c>
      <c r="E24" s="18">
        <v>64605</v>
      </c>
      <c r="F24" s="19">
        <v>0</v>
      </c>
      <c r="G24" s="19">
        <v>0</v>
      </c>
      <c r="H24" s="19">
        <v>0</v>
      </c>
      <c r="I24" s="46">
        <v>11647.75</v>
      </c>
      <c r="J24" s="19">
        <v>0</v>
      </c>
      <c r="K24" s="19">
        <v>0</v>
      </c>
      <c r="L24" s="19">
        <v>0</v>
      </c>
      <c r="M24" s="19">
        <v>0</v>
      </c>
      <c r="N24" s="20">
        <f t="shared" si="1"/>
        <v>76252.75</v>
      </c>
    </row>
    <row r="25" spans="1:14" x14ac:dyDescent="0.25">
      <c r="A25" s="3" t="s">
        <v>17</v>
      </c>
      <c r="B25" s="14">
        <f>SUM(B26:B34)</f>
        <v>0</v>
      </c>
      <c r="C25" s="14">
        <f>SUM(C26:C34)</f>
        <v>0</v>
      </c>
      <c r="D25" s="14">
        <f t="shared" ref="D25:M25" si="3">SUM(D26:D34)</f>
        <v>400000</v>
      </c>
      <c r="E25" s="14">
        <f t="shared" si="3"/>
        <v>0</v>
      </c>
      <c r="F25" s="14">
        <f t="shared" si="3"/>
        <v>490550</v>
      </c>
      <c r="G25" s="14">
        <f t="shared" si="3"/>
        <v>0</v>
      </c>
      <c r="H25" s="14">
        <f t="shared" si="3"/>
        <v>800000</v>
      </c>
      <c r="I25" s="14">
        <f>SUM(I26:I34)</f>
        <v>867115.02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>SUM(B25:M25)</f>
        <v>2557665.02</v>
      </c>
    </row>
    <row r="26" spans="1:14" x14ac:dyDescent="0.25">
      <c r="A26" s="4" t="s">
        <v>18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6">
        <v>50025</v>
      </c>
      <c r="J26" s="19">
        <v>0</v>
      </c>
      <c r="K26" s="19">
        <v>0</v>
      </c>
      <c r="L26" s="19">
        <v>0</v>
      </c>
      <c r="M26" s="19">
        <v>0</v>
      </c>
      <c r="N26" s="20">
        <f t="shared" si="1"/>
        <v>50025</v>
      </c>
    </row>
    <row r="27" spans="1:14" x14ac:dyDescent="0.25">
      <c r="A27" s="4" t="s">
        <v>19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20">
        <f t="shared" si="1"/>
        <v>0</v>
      </c>
    </row>
    <row r="28" spans="1:14" x14ac:dyDescent="0.25">
      <c r="A28" s="4" t="s">
        <v>20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20">
        <f t="shared" si="1"/>
        <v>0</v>
      </c>
    </row>
    <row r="29" spans="1:14" x14ac:dyDescent="0.25">
      <c r="A29" s="4" t="s">
        <v>21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f t="shared" si="1"/>
        <v>0</v>
      </c>
    </row>
    <row r="30" spans="1:14" x14ac:dyDescent="0.25">
      <c r="A30" s="4" t="s">
        <v>22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f t="shared" si="1"/>
        <v>0</v>
      </c>
    </row>
    <row r="31" spans="1:14" x14ac:dyDescent="0.25">
      <c r="A31" s="4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f t="shared" si="1"/>
        <v>0</v>
      </c>
    </row>
    <row r="32" spans="1:14" x14ac:dyDescent="0.25">
      <c r="A32" s="4" t="s">
        <v>24</v>
      </c>
      <c r="B32" s="19">
        <v>0</v>
      </c>
      <c r="C32" s="19">
        <v>0</v>
      </c>
      <c r="D32" s="21">
        <v>400000</v>
      </c>
      <c r="E32" s="19">
        <v>0</v>
      </c>
      <c r="F32" s="12">
        <v>490550</v>
      </c>
      <c r="G32" s="19">
        <v>0</v>
      </c>
      <c r="H32" s="12">
        <v>800000</v>
      </c>
      <c r="I32" s="16">
        <v>800000</v>
      </c>
      <c r="J32" s="19">
        <v>0</v>
      </c>
      <c r="K32" s="19">
        <v>0</v>
      </c>
      <c r="L32" s="19">
        <v>0</v>
      </c>
      <c r="M32" s="19">
        <v>0</v>
      </c>
      <c r="N32" s="20">
        <f t="shared" si="1"/>
        <v>2490550</v>
      </c>
    </row>
    <row r="33" spans="1:14" x14ac:dyDescent="0.25">
      <c r="A33" s="4" t="s">
        <v>25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20">
        <f t="shared" si="1"/>
        <v>0</v>
      </c>
    </row>
    <row r="34" spans="1:14" x14ac:dyDescent="0.25">
      <c r="A34" s="4" t="s">
        <v>26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46">
        <v>17090.02</v>
      </c>
      <c r="J34" s="19">
        <v>0</v>
      </c>
      <c r="K34" s="19">
        <v>0</v>
      </c>
      <c r="L34" s="19">
        <v>0</v>
      </c>
      <c r="M34" s="19">
        <v>0</v>
      </c>
      <c r="N34" s="20">
        <f t="shared" si="1"/>
        <v>17090.02</v>
      </c>
    </row>
    <row r="35" spans="1:14" x14ac:dyDescent="0.25">
      <c r="A35" s="3" t="s">
        <v>27</v>
      </c>
      <c r="B35" s="14">
        <f>SUM(B36:B43)</f>
        <v>0</v>
      </c>
      <c r="C35" s="14">
        <f t="shared" ref="C35:M35" si="4">SUM(C36:C43)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>SUM(I36:I43)</f>
        <v>631987.68000000005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>SUM(B35:M35)</f>
        <v>631987.68000000005</v>
      </c>
    </row>
    <row r="36" spans="1:14" x14ac:dyDescent="0.25">
      <c r="A36" s="4" t="s">
        <v>28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46">
        <v>631987.68000000005</v>
      </c>
      <c r="J36" s="19">
        <v>0</v>
      </c>
      <c r="K36" s="19">
        <v>0</v>
      </c>
      <c r="L36" s="19">
        <v>0</v>
      </c>
      <c r="M36" s="19">
        <v>0</v>
      </c>
      <c r="N36" s="20">
        <f t="shared" si="1"/>
        <v>631987.68000000005</v>
      </c>
    </row>
    <row r="37" spans="1:14" x14ac:dyDescent="0.25">
      <c r="A37" s="4" t="s">
        <v>29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f t="shared" si="1"/>
        <v>0</v>
      </c>
    </row>
    <row r="38" spans="1:14" x14ac:dyDescent="0.25">
      <c r="A38" s="4" t="s">
        <v>30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20">
        <f t="shared" si="1"/>
        <v>0</v>
      </c>
    </row>
    <row r="39" spans="1:14" x14ac:dyDescent="0.25">
      <c r="A39" s="4" t="s">
        <v>31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f t="shared" si="1"/>
        <v>0</v>
      </c>
    </row>
    <row r="40" spans="1:14" x14ac:dyDescent="0.25">
      <c r="A40" s="4" t="s">
        <v>32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20">
        <f t="shared" si="1"/>
        <v>0</v>
      </c>
    </row>
    <row r="41" spans="1:14" x14ac:dyDescent="0.25">
      <c r="A41" s="4" t="s">
        <v>33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20">
        <f t="shared" si="1"/>
        <v>0</v>
      </c>
    </row>
    <row r="42" spans="1:14" x14ac:dyDescent="0.25">
      <c r="A42" s="4" t="s">
        <v>34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f t="shared" si="1"/>
        <v>0</v>
      </c>
    </row>
    <row r="43" spans="1:14" x14ac:dyDescent="0.25">
      <c r="A43" s="4" t="s">
        <v>35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x14ac:dyDescent="0.25">
      <c r="A44" s="3" t="s">
        <v>36</v>
      </c>
      <c r="B44" s="14">
        <f>SUM(B45:B50)</f>
        <v>0</v>
      </c>
      <c r="C44" s="14">
        <f t="shared" ref="C44:M44" si="5">SUM(C45:C50)</f>
        <v>0</v>
      </c>
      <c r="D44" s="14">
        <f t="shared" si="5"/>
        <v>0</v>
      </c>
      <c r="E44" s="14">
        <f t="shared" si="5"/>
        <v>0</v>
      </c>
      <c r="F44" s="14">
        <f t="shared" si="5"/>
        <v>0</v>
      </c>
      <c r="G44" s="14">
        <f t="shared" si="5"/>
        <v>0</v>
      </c>
      <c r="H44" s="14">
        <f t="shared" si="5"/>
        <v>0</v>
      </c>
      <c r="I44" s="14">
        <f t="shared" ref="I44" si="6">SUM(I45:I50)</f>
        <v>0</v>
      </c>
      <c r="J44" s="14">
        <f t="shared" si="5"/>
        <v>0</v>
      </c>
      <c r="K44" s="14">
        <f t="shared" si="5"/>
        <v>0</v>
      </c>
      <c r="L44" s="14">
        <f t="shared" si="5"/>
        <v>0</v>
      </c>
      <c r="M44" s="14">
        <f t="shared" si="5"/>
        <v>0</v>
      </c>
      <c r="N44" s="14">
        <f>SUM(B44:M44)</f>
        <v>0</v>
      </c>
    </row>
    <row r="45" spans="1:14" x14ac:dyDescent="0.25">
      <c r="A45" s="4" t="s">
        <v>37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x14ac:dyDescent="0.25">
      <c r="A46" s="4" t="s">
        <v>38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20">
        <f t="shared" si="1"/>
        <v>0</v>
      </c>
    </row>
    <row r="47" spans="1:14" x14ac:dyDescent="0.25">
      <c r="A47" s="4" t="s">
        <v>39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0">
        <f t="shared" si="1"/>
        <v>0</v>
      </c>
    </row>
    <row r="48" spans="1:14" x14ac:dyDescent="0.25">
      <c r="A48" s="4" t="s">
        <v>40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0">
        <f t="shared" si="1"/>
        <v>0</v>
      </c>
    </row>
    <row r="49" spans="1:14" x14ac:dyDescent="0.25">
      <c r="A49" s="4" t="s">
        <v>41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20">
        <f t="shared" si="1"/>
        <v>0</v>
      </c>
    </row>
    <row r="50" spans="1:14" x14ac:dyDescent="0.25">
      <c r="A50" s="4" t="s">
        <v>42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20">
        <f t="shared" si="1"/>
        <v>0</v>
      </c>
    </row>
    <row r="51" spans="1:14" x14ac:dyDescent="0.25">
      <c r="A51" s="3" t="s">
        <v>43</v>
      </c>
      <c r="B51" s="14">
        <f>SUM(B52:B60)</f>
        <v>0</v>
      </c>
      <c r="C51" s="14">
        <f t="shared" ref="C51:M51" si="7">SUM(C52:C60)</f>
        <v>0</v>
      </c>
      <c r="D51" s="14">
        <f t="shared" si="7"/>
        <v>0</v>
      </c>
      <c r="E51" s="14">
        <f t="shared" si="7"/>
        <v>0</v>
      </c>
      <c r="F51" s="14">
        <f t="shared" si="7"/>
        <v>0</v>
      </c>
      <c r="G51" s="14">
        <f t="shared" si="7"/>
        <v>0</v>
      </c>
      <c r="H51" s="14">
        <f t="shared" si="7"/>
        <v>0</v>
      </c>
      <c r="I51" s="14">
        <f>SUM(I52:I60)</f>
        <v>16905.95</v>
      </c>
      <c r="J51" s="14">
        <f t="shared" si="7"/>
        <v>0</v>
      </c>
      <c r="K51" s="14">
        <f t="shared" si="7"/>
        <v>0</v>
      </c>
      <c r="L51" s="14">
        <f t="shared" si="7"/>
        <v>0</v>
      </c>
      <c r="M51" s="14">
        <f t="shared" si="7"/>
        <v>0</v>
      </c>
      <c r="N51" s="14">
        <f>SUM(B51:M51)</f>
        <v>16905.95</v>
      </c>
    </row>
    <row r="52" spans="1:14" x14ac:dyDescent="0.25">
      <c r="A52" s="4" t="s">
        <v>44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47">
        <v>16905.95</v>
      </c>
      <c r="J52" s="19">
        <v>0</v>
      </c>
      <c r="K52" s="19">
        <v>0</v>
      </c>
      <c r="L52" s="19">
        <v>0</v>
      </c>
      <c r="M52" s="19">
        <v>0</v>
      </c>
      <c r="N52" s="20">
        <f t="shared" si="1"/>
        <v>16905.95</v>
      </c>
    </row>
    <row r="53" spans="1:14" x14ac:dyDescent="0.25">
      <c r="A53" s="4" t="s">
        <v>45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20">
        <f t="shared" si="1"/>
        <v>0</v>
      </c>
    </row>
    <row r="54" spans="1:14" x14ac:dyDescent="0.25">
      <c r="A54" s="4" t="s">
        <v>46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20">
        <f t="shared" si="1"/>
        <v>0</v>
      </c>
    </row>
    <row r="55" spans="1:14" x14ac:dyDescent="0.25">
      <c r="A55" s="4" t="s">
        <v>47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20">
        <f t="shared" si="1"/>
        <v>0</v>
      </c>
    </row>
    <row r="56" spans="1:14" x14ac:dyDescent="0.25">
      <c r="A56" s="4" t="s">
        <v>48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f t="shared" si="1"/>
        <v>0</v>
      </c>
    </row>
    <row r="57" spans="1:14" x14ac:dyDescent="0.25">
      <c r="A57" s="4" t="s">
        <v>49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f t="shared" si="1"/>
        <v>0</v>
      </c>
    </row>
    <row r="58" spans="1:14" x14ac:dyDescent="0.25">
      <c r="A58" s="4" t="s">
        <v>50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20">
        <f t="shared" si="1"/>
        <v>0</v>
      </c>
    </row>
    <row r="59" spans="1:14" x14ac:dyDescent="0.25">
      <c r="A59" s="4" t="s">
        <v>51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20">
        <f t="shared" si="1"/>
        <v>0</v>
      </c>
    </row>
    <row r="60" spans="1:14" x14ac:dyDescent="0.25">
      <c r="A60" s="4" t="s">
        <v>52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20">
        <f t="shared" si="1"/>
        <v>0</v>
      </c>
    </row>
    <row r="61" spans="1:14" x14ac:dyDescent="0.25">
      <c r="A61" s="3" t="s">
        <v>53</v>
      </c>
      <c r="B61" s="14">
        <f>SUM(B62:B65)</f>
        <v>0</v>
      </c>
      <c r="C61" s="14">
        <f t="shared" ref="C61:M61" si="8">SUM(C62:C65)</f>
        <v>0</v>
      </c>
      <c r="D61" s="14">
        <f t="shared" si="8"/>
        <v>0</v>
      </c>
      <c r="E61" s="14">
        <f t="shared" si="8"/>
        <v>0</v>
      </c>
      <c r="F61" s="14">
        <f t="shared" si="8"/>
        <v>0</v>
      </c>
      <c r="G61" s="14">
        <f t="shared" si="8"/>
        <v>0</v>
      </c>
      <c r="H61" s="14">
        <f t="shared" si="8"/>
        <v>0</v>
      </c>
      <c r="I61" s="14">
        <f t="shared" si="8"/>
        <v>0</v>
      </c>
      <c r="J61" s="14">
        <f t="shared" si="8"/>
        <v>0</v>
      </c>
      <c r="K61" s="14">
        <f t="shared" si="8"/>
        <v>0</v>
      </c>
      <c r="L61" s="14">
        <f t="shared" si="8"/>
        <v>0</v>
      </c>
      <c r="M61" s="14">
        <f t="shared" si="8"/>
        <v>0</v>
      </c>
      <c r="N61" s="14">
        <f>SUM(B61:M61)</f>
        <v>0</v>
      </c>
    </row>
    <row r="62" spans="1:14" x14ac:dyDescent="0.25">
      <c r="A62" s="4" t="s">
        <v>54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f t="shared" si="1"/>
        <v>0</v>
      </c>
    </row>
    <row r="63" spans="1:14" x14ac:dyDescent="0.25">
      <c r="A63" s="4" t="s">
        <v>55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20">
        <f t="shared" si="1"/>
        <v>0</v>
      </c>
    </row>
    <row r="64" spans="1:14" x14ac:dyDescent="0.25">
      <c r="A64" s="4" t="s">
        <v>56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20">
        <f t="shared" si="1"/>
        <v>0</v>
      </c>
    </row>
    <row r="65" spans="1:14" x14ac:dyDescent="0.25">
      <c r="A65" s="4" t="s">
        <v>57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20">
        <f t="shared" si="1"/>
        <v>0</v>
      </c>
    </row>
    <row r="66" spans="1:14" x14ac:dyDescent="0.25">
      <c r="A66" s="3" t="s">
        <v>58</v>
      </c>
      <c r="B66" s="14">
        <f>SUM(B67:B68)</f>
        <v>0</v>
      </c>
      <c r="C66" s="14">
        <f t="shared" ref="C66:M66" si="9">SUM(C67:C68)</f>
        <v>0</v>
      </c>
      <c r="D66" s="14">
        <f t="shared" si="9"/>
        <v>0</v>
      </c>
      <c r="E66" s="14">
        <f t="shared" si="9"/>
        <v>0</v>
      </c>
      <c r="F66" s="14">
        <f t="shared" si="9"/>
        <v>0</v>
      </c>
      <c r="G66" s="14">
        <f t="shared" si="9"/>
        <v>0</v>
      </c>
      <c r="H66" s="14">
        <f t="shared" si="9"/>
        <v>0</v>
      </c>
      <c r="I66" s="14">
        <f t="shared" si="9"/>
        <v>0</v>
      </c>
      <c r="J66" s="14">
        <f t="shared" si="9"/>
        <v>0</v>
      </c>
      <c r="K66" s="14">
        <f t="shared" si="9"/>
        <v>0</v>
      </c>
      <c r="L66" s="14">
        <f t="shared" si="9"/>
        <v>0</v>
      </c>
      <c r="M66" s="14">
        <f t="shared" si="9"/>
        <v>0</v>
      </c>
      <c r="N66" s="14">
        <f>SUM(B66:M66)</f>
        <v>0</v>
      </c>
    </row>
    <row r="67" spans="1:14" x14ac:dyDescent="0.25">
      <c r="A67" s="4" t="s">
        <v>59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20">
        <f t="shared" si="1"/>
        <v>0</v>
      </c>
    </row>
    <row r="68" spans="1:14" x14ac:dyDescent="0.25">
      <c r="A68" s="4" t="s">
        <v>60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20">
        <f t="shared" si="1"/>
        <v>0</v>
      </c>
    </row>
    <row r="69" spans="1:14" x14ac:dyDescent="0.25">
      <c r="A69" s="3" t="s">
        <v>61</v>
      </c>
      <c r="B69" s="14">
        <f>SUM(B70:B72)</f>
        <v>0</v>
      </c>
      <c r="C69" s="14">
        <f>SUM(C70:C72)</f>
        <v>0</v>
      </c>
      <c r="D69" s="14">
        <f t="shared" ref="D69:M69" si="10">SUM(D70:D72)</f>
        <v>0</v>
      </c>
      <c r="E69" s="14">
        <f t="shared" si="10"/>
        <v>0</v>
      </c>
      <c r="F69" s="14">
        <f t="shared" si="10"/>
        <v>0</v>
      </c>
      <c r="G69" s="14">
        <f t="shared" si="10"/>
        <v>0</v>
      </c>
      <c r="H69" s="14">
        <f t="shared" si="10"/>
        <v>0</v>
      </c>
      <c r="I69" s="14">
        <f t="shared" si="10"/>
        <v>0</v>
      </c>
      <c r="J69" s="14">
        <f t="shared" si="10"/>
        <v>0</v>
      </c>
      <c r="K69" s="14">
        <f t="shared" si="10"/>
        <v>0</v>
      </c>
      <c r="L69" s="14">
        <f t="shared" si="10"/>
        <v>0</v>
      </c>
      <c r="M69" s="14">
        <f t="shared" si="10"/>
        <v>0</v>
      </c>
      <c r="N69" s="14">
        <f>SUM(B69:M69)</f>
        <v>0</v>
      </c>
    </row>
    <row r="70" spans="1:14" x14ac:dyDescent="0.25">
      <c r="A70" s="4" t="s">
        <v>62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f t="shared" si="1"/>
        <v>0</v>
      </c>
    </row>
    <row r="71" spans="1:14" x14ac:dyDescent="0.25">
      <c r="A71" s="4" t="s">
        <v>63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>
        <f t="shared" si="1"/>
        <v>0</v>
      </c>
    </row>
    <row r="72" spans="1:14" x14ac:dyDescent="0.25">
      <c r="A72" s="4" t="s">
        <v>64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0">
        <f t="shared" si="1"/>
        <v>0</v>
      </c>
    </row>
    <row r="73" spans="1:14" x14ac:dyDescent="0.25">
      <c r="A73" s="1" t="s">
        <v>67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 x14ac:dyDescent="0.25">
      <c r="A74" s="3" t="s">
        <v>68</v>
      </c>
      <c r="B74" s="14">
        <f>SUM(B75:B76)</f>
        <v>0</v>
      </c>
      <c r="C74" s="14">
        <f t="shared" ref="C74:M74" si="11">SUM(C75:C76)</f>
        <v>0</v>
      </c>
      <c r="D74" s="14">
        <f t="shared" si="11"/>
        <v>0</v>
      </c>
      <c r="E74" s="14">
        <f t="shared" si="11"/>
        <v>0</v>
      </c>
      <c r="F74" s="14">
        <f t="shared" si="11"/>
        <v>0</v>
      </c>
      <c r="G74" s="14">
        <f t="shared" si="11"/>
        <v>0</v>
      </c>
      <c r="H74" s="14">
        <f t="shared" si="11"/>
        <v>0</v>
      </c>
      <c r="I74" s="14">
        <f t="shared" si="11"/>
        <v>0</v>
      </c>
      <c r="J74" s="14">
        <f t="shared" si="11"/>
        <v>0</v>
      </c>
      <c r="K74" s="14">
        <f t="shared" si="11"/>
        <v>0</v>
      </c>
      <c r="L74" s="14">
        <f t="shared" si="11"/>
        <v>0</v>
      </c>
      <c r="M74" s="14">
        <f t="shared" si="11"/>
        <v>0</v>
      </c>
      <c r="N74" s="14">
        <f>SUM(B74:M74)</f>
        <v>0</v>
      </c>
    </row>
    <row r="75" spans="1:14" x14ac:dyDescent="0.25">
      <c r="A75" s="4" t="s">
        <v>69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f t="shared" ref="N75:N81" si="12">SUM(B75:M75)</f>
        <v>0</v>
      </c>
    </row>
    <row r="76" spans="1:14" x14ac:dyDescent="0.25">
      <c r="A76" s="4" t="s">
        <v>70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f t="shared" si="12"/>
        <v>0</v>
      </c>
    </row>
    <row r="77" spans="1:14" x14ac:dyDescent="0.25">
      <c r="A77" s="3" t="s">
        <v>71</v>
      </c>
      <c r="B77" s="14">
        <f>SUM(B78:B79)</f>
        <v>0</v>
      </c>
      <c r="C77" s="14">
        <f t="shared" ref="C77:M77" si="13">SUM(C78:C79)</f>
        <v>0</v>
      </c>
      <c r="D77" s="14">
        <f t="shared" si="13"/>
        <v>0</v>
      </c>
      <c r="E77" s="14">
        <f t="shared" si="13"/>
        <v>0</v>
      </c>
      <c r="F77" s="14">
        <f t="shared" si="13"/>
        <v>0</v>
      </c>
      <c r="G77" s="14">
        <f t="shared" si="13"/>
        <v>0</v>
      </c>
      <c r="H77" s="14">
        <f t="shared" si="13"/>
        <v>0</v>
      </c>
      <c r="I77" s="14">
        <f t="shared" si="13"/>
        <v>0</v>
      </c>
      <c r="J77" s="14">
        <f t="shared" si="13"/>
        <v>0</v>
      </c>
      <c r="K77" s="14">
        <f t="shared" si="13"/>
        <v>0</v>
      </c>
      <c r="L77" s="14">
        <f t="shared" si="13"/>
        <v>0</v>
      </c>
      <c r="M77" s="14">
        <f t="shared" si="13"/>
        <v>0</v>
      </c>
      <c r="N77" s="14">
        <f>SUM(B77:M77)</f>
        <v>0</v>
      </c>
    </row>
    <row r="78" spans="1:14" x14ac:dyDescent="0.25">
      <c r="A78" s="4" t="s">
        <v>72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f t="shared" si="12"/>
        <v>0</v>
      </c>
    </row>
    <row r="79" spans="1:14" x14ac:dyDescent="0.25">
      <c r="A79" s="4" t="s">
        <v>73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f t="shared" si="12"/>
        <v>0</v>
      </c>
    </row>
    <row r="80" spans="1:14" x14ac:dyDescent="0.25">
      <c r="A80" s="3" t="s">
        <v>74</v>
      </c>
      <c r="B80" s="14">
        <f>SUM(B81:B81)</f>
        <v>0</v>
      </c>
      <c r="C80" s="14">
        <f t="shared" ref="C80:M80" si="14">SUM(C81:C81)</f>
        <v>0</v>
      </c>
      <c r="D80" s="14">
        <f t="shared" si="14"/>
        <v>0</v>
      </c>
      <c r="E80" s="14">
        <f t="shared" si="14"/>
        <v>0</v>
      </c>
      <c r="F80" s="14">
        <f t="shared" si="14"/>
        <v>0</v>
      </c>
      <c r="G80" s="14">
        <f t="shared" si="14"/>
        <v>0</v>
      </c>
      <c r="H80" s="14">
        <f t="shared" si="14"/>
        <v>0</v>
      </c>
      <c r="I80" s="14">
        <f t="shared" si="14"/>
        <v>0</v>
      </c>
      <c r="J80" s="14">
        <f t="shared" si="14"/>
        <v>0</v>
      </c>
      <c r="K80" s="14">
        <f t="shared" si="14"/>
        <v>0</v>
      </c>
      <c r="L80" s="14">
        <f t="shared" si="14"/>
        <v>0</v>
      </c>
      <c r="M80" s="14">
        <f t="shared" si="14"/>
        <v>0</v>
      </c>
      <c r="N80" s="14">
        <f>SUM(B80:M80)</f>
        <v>0</v>
      </c>
    </row>
    <row r="81" spans="1:14" x14ac:dyDescent="0.25">
      <c r="A81" s="4" t="s">
        <v>75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f t="shared" si="12"/>
        <v>0</v>
      </c>
    </row>
    <row r="82" spans="1:14" s="26" customFormat="1" x14ac:dyDescent="0.25">
      <c r="A82" s="30" t="s">
        <v>65</v>
      </c>
      <c r="B82" s="31">
        <f>B9+B15+B25+B35+B44+B51+B61+B66+B69+B74+B77+B80</f>
        <v>11371787.01</v>
      </c>
      <c r="C82" s="31">
        <f t="shared" ref="C82:N82" si="15">C9+C15+C25+C35+C44+C51+C61+C66+C69+C74+C77+C80</f>
        <v>14612880.379999999</v>
      </c>
      <c r="D82" s="31">
        <f t="shared" si="15"/>
        <v>61156811.319999993</v>
      </c>
      <c r="E82" s="31">
        <f t="shared" si="15"/>
        <v>17351077.219999999</v>
      </c>
      <c r="F82" s="31">
        <f t="shared" si="15"/>
        <v>37811666.260000005</v>
      </c>
      <c r="G82" s="31">
        <f t="shared" si="15"/>
        <v>19174109.609999999</v>
      </c>
      <c r="H82" s="31">
        <f t="shared" si="15"/>
        <v>40453388.802999996</v>
      </c>
      <c r="I82" s="31">
        <f t="shared" si="15"/>
        <v>17011876.611000001</v>
      </c>
      <c r="J82" s="31">
        <f t="shared" si="15"/>
        <v>0</v>
      </c>
      <c r="K82" s="31">
        <f t="shared" si="15"/>
        <v>0</v>
      </c>
      <c r="L82" s="31">
        <f t="shared" si="15"/>
        <v>0</v>
      </c>
      <c r="M82" s="31">
        <f t="shared" si="15"/>
        <v>0</v>
      </c>
      <c r="N82" s="31">
        <f t="shared" si="15"/>
        <v>218943597.21400002</v>
      </c>
    </row>
    <row r="86" spans="1:14" x14ac:dyDescent="0.25">
      <c r="A86" s="25" t="s">
        <v>100</v>
      </c>
    </row>
    <row r="87" spans="1:14" x14ac:dyDescent="0.25">
      <c r="A87" s="25" t="s">
        <v>101</v>
      </c>
    </row>
    <row r="88" spans="1:14" x14ac:dyDescent="0.25">
      <c r="A88" s="25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62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2021-08-31T20:10:29Z</cp:lastPrinted>
  <dcterms:created xsi:type="dcterms:W3CDTF">2021-07-29T18:58:50Z</dcterms:created>
  <dcterms:modified xsi:type="dcterms:W3CDTF">2021-08-31T20:10:44Z</dcterms:modified>
</cp:coreProperties>
</file>